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3335" windowHeight="11760" activeTab="1"/>
  </bookViews>
  <sheets>
    <sheet name="Дошкольное и общее образование" sheetId="1" r:id="rId1"/>
    <sheet name="Дополнительное образование" sheetId="2" r:id="rId2"/>
  </sheets>
  <definedNames>
    <definedName name="_xlnm._FilterDatabase" localSheetId="0" hidden="1">'Дошкольное и общее образование'!$A$1:$E$158</definedName>
  </definedNames>
  <calcPr fullCalcOnLoad="1"/>
</workbook>
</file>

<file path=xl/sharedStrings.xml><?xml version="1.0" encoding="utf-8"?>
<sst xmlns="http://schemas.openxmlformats.org/spreadsheetml/2006/main" count="250" uniqueCount="186">
  <si>
    <t>Единица измерения</t>
  </si>
  <si>
    <t>I. Общее образование</t>
  </si>
  <si>
    <t>1. Сведения о развитии дошкольного образования</t>
  </si>
  <si>
    <t>1.1. Уровень доступности дошкольного образования и численность населения, получающего дошкольное образование:</t>
  </si>
  <si>
    <t>1.1.1. Доступность дошкольного образования (отношение численности детей в возрасте от 3 до 7 лет, получивших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образования).</t>
  </si>
  <si>
    <t>процент</t>
  </si>
  <si>
    <t>1.1.2. Охват детей дошкольными образовательными организациями (отношение численности детей, посещающих дошкольные образовательные организации, к численности детей в возрасте от 2 месяцев до 7 лет включительно, скорректированной на численность детей соответствующих возрастов, обучающихся в общеобразовательных организациях).</t>
  </si>
  <si>
    <t>1.2. Содержание образовательной деятельности и организация образовательного процесса по образовательным программам дошкольного образования</t>
  </si>
  <si>
    <t>1.2.1. Удельный вес численности детей, обучающихся в группах кратковременного пребывания, в общей численности воспитанников дошкольных образовательных организаций.</t>
  </si>
  <si>
    <t>1.3. Кадровое обеспечение дошкольных образовательных организаций и оценка уровня заработной платы педагогических работников</t>
  </si>
  <si>
    <t>1.3.1. Численность воспитанников организаций дошкольного образования в расчете на 1 педагогического работника.</t>
  </si>
  <si>
    <t>человек</t>
  </si>
  <si>
    <t>1.4. Материально-техническое и информационное обеспечение дошкольных образовательных организаций</t>
  </si>
  <si>
    <t>1.4.1. Площадь помещений, используемых непосредственно для нужд дошкольных образовательных организаций, в расчете на одного воспитанника</t>
  </si>
  <si>
    <t>квадратный метр</t>
  </si>
  <si>
    <t>1.4.2. Удельный вес числа организаций, имеющих водоснабжение, центральное отопление, канализацию, в общем числе дошкольных образовательных организаций:</t>
  </si>
  <si>
    <t xml:space="preserve">    водоснабжение;</t>
  </si>
  <si>
    <t xml:space="preserve">    центральное отопление;</t>
  </si>
  <si>
    <t xml:space="preserve">    канализацию.</t>
  </si>
  <si>
    <t>1.4.3. Удельный вес числа организаций, имеющих физкультурные залы, в общем числе дошкольных образовательных организаций.</t>
  </si>
  <si>
    <t>1.4.4. Удельный вес числа организаций, имеющих закрытые плавательные бассейны, в общем числе дошкольных образовательных организаций.</t>
  </si>
  <si>
    <t>1.4.5. Число персональных компьютеров, доступных для использования детьми, в расчете на 100 воспитанников дошкольных образовательных организаций.</t>
  </si>
  <si>
    <t>единица</t>
  </si>
  <si>
    <t>1.5. Условия получения дошкольного образования лицами с ограниченными возможностями здоровья и инвалидами</t>
  </si>
  <si>
    <t>1.5.1. Удельный вес численности детей с ограниченными возможностями здоровья в общей численности воспитанников дошкольных образовательных организаций.</t>
  </si>
  <si>
    <t>1.5.2. Удельный вес численности детей-инвалидов в общей численности воспитанников дошкольных образовательных организаций.</t>
  </si>
  <si>
    <t>1.7. Изменение сети дошкольных образовательных организаций (в том числе ликвидация и реорганизация организаций, осуществляющих образовательную деятельность)</t>
  </si>
  <si>
    <t>1.7.1. Темп роста числа дошкольных образовательных организаций.</t>
  </si>
  <si>
    <t>1.9. Создание безопасных условий при организации образовательного процесса в дошкольных образовательных организациях</t>
  </si>
  <si>
    <t>1.9.1. Удельный вес числа организаций, здания которых находятся в аварийном состоянии, в общем числе дошкольных образовательных организаций.</t>
  </si>
  <si>
    <t>1.9.2. Удельный вес числа организаций, здания которых требуют капитального ремонта, в общем числе дошкольных образовательных организаций.</t>
  </si>
  <si>
    <t>2. Сведения о развитии начального общего образования, основного общего образования и среднего общего образования</t>
  </si>
  <si>
    <t>2.1. Уровень доступности начального общего образования, основного общего образования и среднего общего образования и численность населения, получающего начальное общее, основное общее и среднее общее образование</t>
  </si>
  <si>
    <t>2.1.1. Охват детей начальным общим, основным общим и средним общим образованием (отношение численности учащихся, осваивающих образовательные программы начального общего, основного общего или среднего общего образования, к численности детей в возрасте 7 - 17 лет).</t>
  </si>
  <si>
    <t>2.1.2. Удельный вес численности учащихся общеобразовательных организаций, обучающихся в соответствии с федеральным государственным образовательным стандартом, в общей численности учащихся общеобразовательных организаций.</t>
  </si>
  <si>
    <t>2.2. Содержание образовательной деятельности и организация образовательного процесса по образовательным программам начального общего образования, основного общего образования и среднего общего образования</t>
  </si>
  <si>
    <t>2.2.1. Удельный вес численности лиц, занимающихся во вторую или третью смены, в общей численности учащихся общеобразовательных организаций.</t>
  </si>
  <si>
    <t>2.2.2. Удельный вес численности лиц, углубленно изучающих отдельные предметы, в общей численности учащихся общеобразовательных организаций.</t>
  </si>
  <si>
    <t>2.3. Кадровое обеспечение общеобразовательных организаций, иных организаций, осуществляющих образовательную деятельность в части реализации основных общеобразовательных программ, а также оценка уровня заработной платы педагогических работников</t>
  </si>
  <si>
    <t>2.3.1. Численность учащихся в общеобразовательных организациях в расчете на 1 педагогического работника.</t>
  </si>
  <si>
    <t>2.3.2. Удельный вес численности учителей в возрасте до 35 лет в общей численности учителей общеобразовательных организаций.</t>
  </si>
  <si>
    <t>2.4. Материально-техническое и информационное обеспечение общеобразовательных организаций, а также иных организаций, осуществляющих образовательную деятельность в части реализации основных общеобразовательных программ</t>
  </si>
  <si>
    <t>2.4.1. Общая площадь всех помещений общеобразовательных организаций в расчете на одного учащегося.</t>
  </si>
  <si>
    <t>2.4.2. Удельный вес числа организаций, имеющих водопровод, центральное отопление, канализацию, в общем числе общеобразовательных организаций:</t>
  </si>
  <si>
    <t xml:space="preserve">    водопровод;</t>
  </si>
  <si>
    <t>2.4.3. Число персональных компьютеров, используемых в учебных целях, в расчете на 100 учащихся общеобразовательных организаций:</t>
  </si>
  <si>
    <t xml:space="preserve">    всего;</t>
  </si>
  <si>
    <t xml:space="preserve">    имеющих доступ к Интернету.</t>
  </si>
  <si>
    <t>2.4.4. Удельный вес числа общеобразовательных организаций, имеющих скорость подключения к сети Интернет от 1 Мбит/с и выше, в общем числе общеобразовательных организаций, подключенных к сети Интернет.</t>
  </si>
  <si>
    <t>2.5. Условия получения начального общего, основного общего и среднего общего образования лицами с ограниченными возможностями здоровья и инвалидами</t>
  </si>
  <si>
    <t>2.5.1. Удельный вес численности детей с ограниченными возможностями здоровья, обучающихся в классах, не являющихся специальными (коррекционными), общеобразовательных организаций, в общей численности детей с ограниченными возможностями здоровья, обучающихся в общеобразовательных организациях.</t>
  </si>
  <si>
    <t>2.5.2. Удельный вес численности детей-инвалидов, обучающихся в классах, не являющихся специальными (коррекционными), общеобразовательных организаций, в общей численности детей-инвалидов, обучающихся в общеобразовательных организациях.</t>
  </si>
  <si>
    <t>2.6. Результаты аттестации лиц, обучающихся по образовательным программам начального общего образования, основного общего образования и среднего общего образования</t>
  </si>
  <si>
    <t>2.6.1. Отношение среднего балла единого государственного экзамена (далее - ЕГЭ) (в расчете на 1 предмет) в 10% общеобразовательных организаций с лучшими результатами ЕГЭ к среднему баллу ЕГЭ (в расчете на 1 предмет) в 10% общеобразовательных организаций с худшими результатами ЕГЭ.</t>
  </si>
  <si>
    <t>раз</t>
  </si>
  <si>
    <t>2.6.2. Среднее значение количества баллов по ЕГЭ, полученных выпускниками, освоившими образовательные программы среднего общего образования:</t>
  </si>
  <si>
    <t xml:space="preserve">    по математике;</t>
  </si>
  <si>
    <t>балл</t>
  </si>
  <si>
    <t xml:space="preserve">    по русскому языку.</t>
  </si>
  <si>
    <t>2.6.3. Среднее значение количества баллов по государственной итоговой аттестации (далее - ГИА), полученных выпускниками, освоившими образовательные программы основного общего образования:</t>
  </si>
  <si>
    <t>2.6.4. Удельный вес численности выпускников, освоивших образовательные программы среднего общего образования, получивших количество баллов по ЕГЭ ниже минимального, в общей численности выпускников, освоивших образовательные программы среднего общего образования, сдававших ЕГЭ:</t>
  </si>
  <si>
    <t>2.6.5. Удельный вес численности выпускников, освоивших образовательные программы основного общего образования, получивших количество баллов по ГИА ниже минимального, в общей численности выпускников, освоивших образовательные программы основного общего образования, сдававших ГИА:</t>
  </si>
  <si>
    <t>2.7. Состояние здоровья лиц, обучающихся по основным общеобразовательным программам, здоровьесберегающие условия, условия организации физкультурно-оздоровительной и спортивной работы в общеобразовательных организациях, а также в иных организациях, осуществляющих образовательную деятельность в части реализации основных общеобразовательных программ</t>
  </si>
  <si>
    <t>2.7.1. Удельный вес лиц, обеспеченных горячим питанием, в общей численности обучающихся общеобразовательных организаций.</t>
  </si>
  <si>
    <t>2.7.2. Удельный вес числа организаций, имеющих логопедический пункт или логопедический кабинет, в общем числе общеобразовательных организаций.</t>
  </si>
  <si>
    <t>2.7.3. Удельный вес числа организаций, имеющих физкультурные залы, в общем числе общеобразовательных организаций.</t>
  </si>
  <si>
    <t>2.7.4. Удельный вес числа организаций, имеющих плавательные бассейны, в общем числе общеобразовательных организаций.</t>
  </si>
  <si>
    <t>2.8. Изменение сети организаций, осуществляющих образовательную деятельность по основным общеобразовательным программам (в том числе ликвидация и реорганизация организаций, осуществляющих образовательную деятельность)</t>
  </si>
  <si>
    <t>2.8.1. Темп роста числа общеобразовательных организаций.</t>
  </si>
  <si>
    <t>2.10. Создание безопасных условий при организации образовательного процесса в общеобразовательных организациях</t>
  </si>
  <si>
    <t>2.10.1. Удельный вес числа организаций, имеющих пожарные краны и рукава, в общем числе общеобразовательных организаций.</t>
  </si>
  <si>
    <t>2.10.2. Удельный вес числа организаций, имеющих дымовые извещатели, в общем числе общеобразовательных организаций.</t>
  </si>
  <si>
    <t>2.10.3. Удельный вес числа организаций, имеющих "тревожную кнопку", в общем числе общеобразовательных организаций.</t>
  </si>
  <si>
    <t>2.10.4. Удельный вес числа организаций, имеющих охрану, в общем числе общеобразовательных организаций.</t>
  </si>
  <si>
    <t>2.10.5. Удельный вес числа организаций, имеющих систему видеонаблюдения, в общем числе общеобразовательных организаций.</t>
  </si>
  <si>
    <t>2.10.6. Удельный вес числа организаций, здания которых находятся в аварийном состоянии, в общем числе общеобразовательных организаций.</t>
  </si>
  <si>
    <t>2.10.7. Удельный вес числа организаций, здания которых требуют капитального ремонта, в общем числе общеобразовательных организаций.</t>
  </si>
  <si>
    <t>III. Дополнительное образование</t>
  </si>
  <si>
    <t>5. Сведения о развитии дополнительного образования детей и взрослых</t>
  </si>
  <si>
    <t>5.1. Численность населения, обучающегося по дополнительным общеобразовательным программам</t>
  </si>
  <si>
    <t>5.1.1. Охват детей в возрасте 5 - 18 лет дополнительными общеобразовательными программами (удельный вес численности детей, получающих услуги дополнительного образования, в общей численности детей в возрасте 5 - 18 лет).</t>
  </si>
  <si>
    <t>5.5. Изменение сети организаций, осуществляющих образовательную деятельность по дополнительным общеобразовательным программам (в том числе ликвидация и реорганизация организаций, осуществляющих образовательную деятельность)</t>
  </si>
  <si>
    <t>5.5.1. Темп роста числа образовательных организаций дополнительного образования.</t>
  </si>
  <si>
    <t>5.8. Создание безопасных условий при организации образовательного процесса в организациях, осуществляющих образовательную деятельность в части реализации дополнительных общеобразовательных программ</t>
  </si>
  <si>
    <t>5.8.1. Удельный вес числа организаций, имеющих пожарные краны и рукава, в общем числе образовательных организаций дополнительного образования.</t>
  </si>
  <si>
    <t>5.8.2. Удельный вес числа организаций, имеющих дымовые извещатели, в общем числе образовательных организаций дополнительного образования.</t>
  </si>
  <si>
    <t>5.8.3. Удельный вес числа организаций, здания которых находятся в аварийном состоянии, в общем числе образовательных организаций дополнительного образования.</t>
  </si>
  <si>
    <t>5.8.4. Удельный вес числа организаций, здания которых требуют капитального ремонта, в общем числе образовательных организаций дополнительного образования.</t>
  </si>
  <si>
    <r>
      <t xml:space="preserve">          число дошкольных образовательных организаций с учетом находящихся на капитальном ремонте </t>
    </r>
    <r>
      <rPr>
        <sz val="12"/>
        <color indexed="49"/>
        <rFont val="Times New Roman"/>
        <family val="1"/>
      </rPr>
      <t>(</t>
    </r>
    <r>
      <rPr>
        <sz val="12"/>
        <color indexed="49"/>
        <rFont val="TimesNewRoman"/>
        <family val="0"/>
      </rPr>
      <t>включая филиалы</t>
    </r>
    <r>
      <rPr>
        <sz val="12"/>
        <color indexed="49"/>
        <rFont val="Times New Roman"/>
        <family val="1"/>
      </rPr>
      <t xml:space="preserve">), </t>
    </r>
    <r>
      <rPr>
        <sz val="12"/>
        <color indexed="49"/>
        <rFont val="TimesNewRoman"/>
        <family val="0"/>
      </rPr>
      <t xml:space="preserve">имеющих водоснабжение </t>
    </r>
    <r>
      <rPr>
        <sz val="12"/>
        <color indexed="49"/>
        <rFont val="Times New Roman"/>
        <family val="1"/>
      </rPr>
      <t>(</t>
    </r>
    <r>
      <rPr>
        <sz val="12"/>
        <color indexed="49"/>
        <rFont val="TimesNewRoman"/>
        <family val="0"/>
      </rPr>
      <t xml:space="preserve">форма федерального статистического наблюдения № </t>
    </r>
    <r>
      <rPr>
        <sz val="12"/>
        <color indexed="49"/>
        <rFont val="Times New Roman"/>
        <family val="1"/>
      </rPr>
      <t>85-</t>
    </r>
    <r>
      <rPr>
        <sz val="12"/>
        <color indexed="49"/>
        <rFont val="TimesNewRoman"/>
        <family val="0"/>
      </rPr>
      <t>К</t>
    </r>
    <r>
      <rPr>
        <sz val="12"/>
        <color indexed="49"/>
        <rFont val="Times New Roman"/>
        <family val="1"/>
      </rPr>
      <t>)</t>
    </r>
  </si>
  <si>
    <r>
      <t xml:space="preserve">          число дошкольных образовательных организаций с учетом находящихся на капитальном ремонте </t>
    </r>
    <r>
      <rPr>
        <sz val="12"/>
        <color indexed="49"/>
        <rFont val="Times New Roman"/>
        <family val="1"/>
      </rPr>
      <t>(</t>
    </r>
    <r>
      <rPr>
        <sz val="12"/>
        <color indexed="49"/>
        <rFont val="TimesNewRoman"/>
        <family val="0"/>
      </rPr>
      <t>включая филиалы</t>
    </r>
    <r>
      <rPr>
        <sz val="12"/>
        <color indexed="49"/>
        <rFont val="Times New Roman"/>
        <family val="1"/>
      </rPr>
      <t xml:space="preserve">), </t>
    </r>
    <r>
      <rPr>
        <sz val="12"/>
        <color indexed="49"/>
        <rFont val="TimesNewRoman"/>
        <family val="0"/>
      </rPr>
      <t xml:space="preserve">имеющих центральное отопление </t>
    </r>
    <r>
      <rPr>
        <sz val="12"/>
        <color indexed="49"/>
        <rFont val="Times New Roman"/>
        <family val="1"/>
      </rPr>
      <t>(</t>
    </r>
    <r>
      <rPr>
        <sz val="12"/>
        <color indexed="49"/>
        <rFont val="TimesNewRoman"/>
        <family val="0"/>
      </rPr>
      <t xml:space="preserve">форма федерального статистического наблюдения № </t>
    </r>
    <r>
      <rPr>
        <sz val="12"/>
        <color indexed="49"/>
        <rFont val="Times New Roman"/>
        <family val="1"/>
      </rPr>
      <t>85-</t>
    </r>
    <r>
      <rPr>
        <sz val="12"/>
        <color indexed="49"/>
        <rFont val="TimesNewRoman"/>
        <family val="0"/>
      </rPr>
      <t>К</t>
    </r>
    <r>
      <rPr>
        <sz val="12"/>
        <color indexed="49"/>
        <rFont val="Times New Roman"/>
        <family val="1"/>
      </rPr>
      <t>)</t>
    </r>
  </si>
  <si>
    <r>
      <t xml:space="preserve">          число дошкольных образовательных организаций с учетом находящихся на капитальном ремонте </t>
    </r>
    <r>
      <rPr>
        <sz val="12"/>
        <color indexed="49"/>
        <rFont val="Times New Roman"/>
        <family val="1"/>
      </rPr>
      <t>(</t>
    </r>
    <r>
      <rPr>
        <sz val="12"/>
        <color indexed="49"/>
        <rFont val="TimesNewRoman"/>
        <family val="0"/>
      </rPr>
      <t>включая филиалы</t>
    </r>
    <r>
      <rPr>
        <sz val="12"/>
        <color indexed="49"/>
        <rFont val="Times New Roman"/>
        <family val="1"/>
      </rPr>
      <t xml:space="preserve">), </t>
    </r>
    <r>
      <rPr>
        <sz val="12"/>
        <color indexed="49"/>
        <rFont val="TimesNewRoman"/>
        <family val="0"/>
      </rPr>
      <t xml:space="preserve">имеющих канализацию </t>
    </r>
    <r>
      <rPr>
        <sz val="12"/>
        <color indexed="49"/>
        <rFont val="Times New Roman"/>
        <family val="1"/>
      </rPr>
      <t>(</t>
    </r>
    <r>
      <rPr>
        <sz val="12"/>
        <color indexed="49"/>
        <rFont val="TimesNewRoman"/>
        <family val="0"/>
      </rPr>
      <t xml:space="preserve">форма федерального статистического наблюдения № </t>
    </r>
    <r>
      <rPr>
        <sz val="12"/>
        <color indexed="49"/>
        <rFont val="Times New Roman"/>
        <family val="1"/>
      </rPr>
      <t>85-</t>
    </r>
    <r>
      <rPr>
        <sz val="12"/>
        <color indexed="49"/>
        <rFont val="TimesNewRoman"/>
        <family val="0"/>
      </rPr>
      <t>К</t>
    </r>
    <r>
      <rPr>
        <sz val="12"/>
        <color indexed="49"/>
        <rFont val="Times New Roman"/>
        <family val="1"/>
      </rPr>
      <t>)</t>
    </r>
  </si>
  <si>
    <r>
      <t xml:space="preserve">           число дошкольных образовательных организаций с учетом находящихся на капитальном ремонте </t>
    </r>
    <r>
      <rPr>
        <sz val="12"/>
        <color indexed="49"/>
        <rFont val="Times New Roman"/>
        <family val="1"/>
      </rPr>
      <t>(</t>
    </r>
    <r>
      <rPr>
        <sz val="12"/>
        <color indexed="49"/>
        <rFont val="TimesNewRoman"/>
        <family val="0"/>
      </rPr>
      <t>включая филиалы</t>
    </r>
    <r>
      <rPr>
        <sz val="12"/>
        <color indexed="49"/>
        <rFont val="Times New Roman"/>
        <family val="1"/>
      </rPr>
      <t xml:space="preserve">), </t>
    </r>
    <r>
      <rPr>
        <sz val="12"/>
        <color indexed="49"/>
        <rFont val="TimesNewRoman"/>
        <family val="0"/>
      </rPr>
      <t xml:space="preserve">имеющих физкультурные залы </t>
    </r>
    <r>
      <rPr>
        <sz val="12"/>
        <color indexed="49"/>
        <rFont val="Times New Roman"/>
        <family val="1"/>
      </rPr>
      <t>(</t>
    </r>
    <r>
      <rPr>
        <sz val="12"/>
        <color indexed="49"/>
        <rFont val="TimesNewRoman"/>
        <family val="0"/>
      </rPr>
      <t xml:space="preserve">форма федерального статистического наблюдения № </t>
    </r>
    <r>
      <rPr>
        <sz val="12"/>
        <color indexed="49"/>
        <rFont val="Times New Roman"/>
        <family val="1"/>
      </rPr>
      <t>85-</t>
    </r>
    <r>
      <rPr>
        <sz val="12"/>
        <color indexed="49"/>
        <rFont val="TimesNewRoman"/>
        <family val="0"/>
      </rPr>
      <t>К</t>
    </r>
    <r>
      <rPr>
        <sz val="12"/>
        <color indexed="49"/>
        <rFont val="Times New Roman"/>
        <family val="1"/>
      </rPr>
      <t>)</t>
    </r>
  </si>
  <si>
    <r>
      <t xml:space="preserve">           число дошкольных образовательных организаций с учетом находящихся на капитальном ремонте </t>
    </r>
    <r>
      <rPr>
        <sz val="12"/>
        <color indexed="49"/>
        <rFont val="Times New Roman"/>
        <family val="1"/>
      </rPr>
      <t>(</t>
    </r>
    <r>
      <rPr>
        <sz val="12"/>
        <color indexed="49"/>
        <rFont val="TimesNewRoman"/>
        <family val="0"/>
      </rPr>
      <t>включая филиалы</t>
    </r>
    <r>
      <rPr>
        <sz val="12"/>
        <color indexed="49"/>
        <rFont val="Times New Roman"/>
        <family val="1"/>
      </rPr>
      <t xml:space="preserve">), </t>
    </r>
    <r>
      <rPr>
        <sz val="12"/>
        <color indexed="49"/>
        <rFont val="TimesNewRoman"/>
        <family val="0"/>
      </rPr>
      <t xml:space="preserve">имеющих закрытые плавательные бассейны </t>
    </r>
    <r>
      <rPr>
        <sz val="12"/>
        <color indexed="49"/>
        <rFont val="Times New Roman"/>
        <family val="1"/>
      </rPr>
      <t>(</t>
    </r>
    <r>
      <rPr>
        <sz val="12"/>
        <color indexed="49"/>
        <rFont val="TimesNewRoman"/>
        <family val="0"/>
      </rPr>
      <t xml:space="preserve">форма федерального статистического наблюдения № </t>
    </r>
    <r>
      <rPr>
        <sz val="12"/>
        <color indexed="49"/>
        <rFont val="Times New Roman"/>
        <family val="1"/>
      </rPr>
      <t>85-</t>
    </r>
    <r>
      <rPr>
        <sz val="12"/>
        <color indexed="49"/>
        <rFont val="TimesNewRoman"/>
        <family val="0"/>
      </rPr>
      <t>К</t>
    </r>
    <r>
      <rPr>
        <sz val="12"/>
        <color indexed="49"/>
        <rFont val="Times New Roman"/>
        <family val="1"/>
      </rPr>
      <t>)</t>
    </r>
  </si>
  <si>
    <r>
      <t xml:space="preserve">           число персональных компьютеров в дошкольных образовательных организациях</t>
    </r>
    <r>
      <rPr>
        <sz val="12"/>
        <color indexed="49"/>
        <rFont val="Times New Roman"/>
        <family val="1"/>
      </rPr>
      <t xml:space="preserve">, </t>
    </r>
    <r>
      <rPr>
        <sz val="12"/>
        <color indexed="49"/>
        <rFont val="TimesNewRoman"/>
        <family val="0"/>
      </rPr>
      <t>с учетом находящихся на капитальном ремонте</t>
    </r>
    <r>
      <rPr>
        <sz val="12"/>
        <color indexed="49"/>
        <rFont val="Times New Roman"/>
        <family val="1"/>
      </rPr>
      <t xml:space="preserve">, </t>
    </r>
    <r>
      <rPr>
        <sz val="12"/>
        <color indexed="49"/>
        <rFont val="TimesNewRoman"/>
        <family val="0"/>
      </rPr>
      <t xml:space="preserve">доступных для использования детьми </t>
    </r>
    <r>
      <rPr>
        <sz val="12"/>
        <color indexed="49"/>
        <rFont val="Times New Roman"/>
        <family val="1"/>
      </rPr>
      <t>(</t>
    </r>
    <r>
      <rPr>
        <sz val="12"/>
        <color indexed="49"/>
        <rFont val="TimesNewRoman"/>
        <family val="0"/>
      </rPr>
      <t>включая филиалы</t>
    </r>
    <r>
      <rPr>
        <sz val="12"/>
        <color indexed="49"/>
        <rFont val="Times New Roman"/>
        <family val="1"/>
      </rPr>
      <t>) (</t>
    </r>
    <r>
      <rPr>
        <sz val="12"/>
        <color indexed="49"/>
        <rFont val="TimesNewRoman"/>
        <family val="0"/>
      </rPr>
      <t xml:space="preserve">форма федерального статистического наблюдения № </t>
    </r>
    <r>
      <rPr>
        <sz val="12"/>
        <color indexed="49"/>
        <rFont val="Times New Roman"/>
        <family val="1"/>
      </rPr>
      <t>85-</t>
    </r>
    <r>
      <rPr>
        <sz val="12"/>
        <color indexed="49"/>
        <rFont val="TimesNewRoman"/>
        <family val="0"/>
      </rPr>
      <t>К</t>
    </r>
    <r>
      <rPr>
        <sz val="12"/>
        <color indexed="49"/>
        <rFont val="Times New Roman"/>
        <family val="1"/>
      </rPr>
      <t>)</t>
    </r>
  </si>
  <si>
    <t>численность детей-инвалидов, обучающихся в образовательных организациях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 (форма федерального статистического наблюдения № 76-РИК)</t>
  </si>
  <si>
    <t>ИТОГ</t>
  </si>
  <si>
    <t>Город</t>
  </si>
  <si>
    <t>Сельская местность</t>
  </si>
  <si>
    <t xml:space="preserve">       численность воспитанников в возрасте 3-6 лет (число полных лет) дошкольных образовательных организаций (форма федерального статистического наблюдения № 85-К)</t>
  </si>
  <si>
    <t xml:space="preserve">      численность детей в возрасте 3-6 лет (число полных лет), стоящих на учете для определения в дошкольные образовательные организации (форма федерального статистического наблюдения № 78-РИК)</t>
  </si>
  <si>
    <t xml:space="preserve">     численность воспитанников образовательных организаций (включая филиалы), реализующих образовательные программы дошкольного образования (форма федерального статистического наблюдения № 85-К)</t>
  </si>
  <si>
    <r>
      <t xml:space="preserve">      численность детей в возрасте </t>
    </r>
    <r>
      <rPr>
        <sz val="12"/>
        <color indexed="49"/>
        <rFont val="Times New Roman"/>
        <family val="1"/>
      </rPr>
      <t xml:space="preserve">5-7 </t>
    </r>
    <r>
      <rPr>
        <sz val="12"/>
        <color indexed="49"/>
        <rFont val="TimesNewRoman"/>
        <family val="0"/>
      </rPr>
      <t>лет</t>
    </r>
    <r>
      <rPr>
        <sz val="12"/>
        <color indexed="49"/>
        <rFont val="Times New Roman"/>
        <family val="1"/>
      </rPr>
      <t xml:space="preserve">, </t>
    </r>
    <r>
      <rPr>
        <sz val="12"/>
        <color indexed="49"/>
        <rFont val="TimesNewRoman"/>
        <family val="0"/>
      </rPr>
      <t>обучающихся в образовательных организациях</t>
    </r>
    <r>
      <rPr>
        <sz val="12"/>
        <color indexed="49"/>
        <rFont val="Times New Roman"/>
        <family val="1"/>
      </rPr>
      <t xml:space="preserve">, </t>
    </r>
    <r>
      <rPr>
        <sz val="12"/>
        <color indexed="49"/>
        <rFont val="TimesNewRoman"/>
        <family val="0"/>
      </rPr>
      <t xml:space="preserve">реализующих образовательные программы начального общего образования </t>
    </r>
    <r>
      <rPr>
        <sz val="12"/>
        <color indexed="49"/>
        <rFont val="Times New Roman"/>
        <family val="1"/>
      </rPr>
      <t>(</t>
    </r>
    <r>
      <rPr>
        <sz val="12"/>
        <color indexed="49"/>
        <rFont val="TimesNewRoman"/>
        <family val="0"/>
      </rPr>
      <t xml:space="preserve">без учащихся </t>
    </r>
    <r>
      <rPr>
        <sz val="12"/>
        <color indexed="49"/>
        <rFont val="Times New Roman"/>
        <family val="1"/>
      </rPr>
      <t>1-</t>
    </r>
    <r>
      <rPr>
        <sz val="12"/>
        <color indexed="49"/>
        <rFont val="TimesNewRoman"/>
        <family val="0"/>
      </rPr>
      <t>х классов</t>
    </r>
    <r>
      <rPr>
        <sz val="12"/>
        <color indexed="49"/>
        <rFont val="Times New Roman"/>
        <family val="1"/>
      </rPr>
      <t xml:space="preserve">, </t>
    </r>
    <r>
      <rPr>
        <sz val="12"/>
        <color indexed="49"/>
        <rFont val="TimesNewRoman"/>
        <family val="0"/>
      </rPr>
      <t>организованных в дошкольных образовательных организациях</t>
    </r>
    <r>
      <rPr>
        <sz val="12"/>
        <color indexed="49"/>
        <rFont val="Times New Roman"/>
        <family val="1"/>
      </rPr>
      <t xml:space="preserve">, </t>
    </r>
    <r>
      <rPr>
        <sz val="12"/>
        <color indexed="49"/>
        <rFont val="TimesNewRoman"/>
        <family val="0"/>
      </rPr>
      <t>обучающихся по образовательным программам начального общего образования</t>
    </r>
    <r>
      <rPr>
        <sz val="12"/>
        <color indexed="49"/>
        <rFont val="Times New Roman"/>
        <family val="1"/>
      </rPr>
      <t>) (</t>
    </r>
    <r>
      <rPr>
        <sz val="12"/>
        <color indexed="49"/>
        <rFont val="TimesNewRoman"/>
        <family val="0"/>
      </rPr>
      <t xml:space="preserve">формы федерального статистического наблюдения №№ </t>
    </r>
    <r>
      <rPr>
        <sz val="12"/>
        <color indexed="49"/>
        <rFont val="Times New Roman"/>
        <family val="1"/>
      </rPr>
      <t>76-</t>
    </r>
    <r>
      <rPr>
        <sz val="12"/>
        <color indexed="49"/>
        <rFont val="TimesNewRoman"/>
        <family val="0"/>
      </rPr>
      <t>РИК</t>
    </r>
    <r>
      <rPr>
        <sz val="12"/>
        <color indexed="49"/>
        <rFont val="Times New Roman"/>
        <family val="1"/>
      </rPr>
      <t xml:space="preserve">, </t>
    </r>
    <r>
      <rPr>
        <sz val="12"/>
        <color indexed="49"/>
        <rFont val="TimesNewRoman"/>
        <family val="0"/>
      </rPr>
      <t>Д</t>
    </r>
    <r>
      <rPr>
        <sz val="12"/>
        <color indexed="49"/>
        <rFont val="Times New Roman"/>
        <family val="1"/>
      </rPr>
      <t>-9)</t>
    </r>
  </si>
  <si>
    <r>
      <t xml:space="preserve">      численность воспитанников образовательных организаций </t>
    </r>
    <r>
      <rPr>
        <sz val="12"/>
        <color indexed="49"/>
        <rFont val="Times New Roman"/>
        <family val="1"/>
      </rPr>
      <t>(</t>
    </r>
    <r>
      <rPr>
        <sz val="12"/>
        <color indexed="49"/>
        <rFont val="TimesNewRoman"/>
        <family val="0"/>
      </rPr>
      <t>включая филиалы</t>
    </r>
    <r>
      <rPr>
        <sz val="12"/>
        <color indexed="49"/>
        <rFont val="Times New Roman"/>
        <family val="1"/>
      </rPr>
      <t xml:space="preserve">), </t>
    </r>
    <r>
      <rPr>
        <sz val="12"/>
        <color indexed="49"/>
        <rFont val="TimesNewRoman"/>
        <family val="0"/>
      </rPr>
      <t>реализующих образовательные программы дошкольного образования</t>
    </r>
    <r>
      <rPr>
        <sz val="12"/>
        <color indexed="49"/>
        <rFont val="Times New Roman"/>
        <family val="1"/>
      </rPr>
      <t xml:space="preserve">, </t>
    </r>
    <r>
      <rPr>
        <sz val="12"/>
        <color indexed="49"/>
        <rFont val="TimesNewRoman"/>
        <family val="0"/>
      </rPr>
      <t xml:space="preserve">обучающихся в группах кратковременного пребывания </t>
    </r>
    <r>
      <rPr>
        <sz val="12"/>
        <color indexed="49"/>
        <rFont val="Times New Roman"/>
        <family val="1"/>
      </rPr>
      <t>(</t>
    </r>
    <r>
      <rPr>
        <sz val="12"/>
        <color indexed="49"/>
        <rFont val="TimesNewRoman"/>
        <family val="0"/>
      </rPr>
      <t xml:space="preserve">форма федерального статистического наблюдения № </t>
    </r>
    <r>
      <rPr>
        <sz val="12"/>
        <color indexed="49"/>
        <rFont val="Times New Roman"/>
        <family val="1"/>
      </rPr>
      <t>85-</t>
    </r>
    <r>
      <rPr>
        <sz val="12"/>
        <color indexed="49"/>
        <rFont val="TimesNewRoman"/>
        <family val="0"/>
      </rPr>
      <t>К</t>
    </r>
    <r>
      <rPr>
        <sz val="12"/>
        <color indexed="49"/>
        <rFont val="Times New Roman"/>
        <family val="1"/>
      </rPr>
      <t>)</t>
    </r>
  </si>
  <si>
    <r>
      <t xml:space="preserve">     численность педагогических работников </t>
    </r>
    <r>
      <rPr>
        <sz val="12"/>
        <color indexed="49"/>
        <rFont val="Times New Roman"/>
        <family val="1"/>
      </rPr>
      <t>(</t>
    </r>
    <r>
      <rPr>
        <sz val="12"/>
        <color indexed="49"/>
        <rFont val="TimesNewRoman"/>
        <family val="0"/>
      </rPr>
      <t>без внешних совместителей</t>
    </r>
    <r>
      <rPr>
        <sz val="12"/>
        <color indexed="49"/>
        <rFont val="Times New Roman"/>
        <family val="1"/>
      </rPr>
      <t xml:space="preserve">) </t>
    </r>
    <r>
      <rPr>
        <sz val="12"/>
        <color indexed="49"/>
        <rFont val="TimesNewRoman"/>
        <family val="0"/>
      </rPr>
      <t xml:space="preserve">образовательных организаций </t>
    </r>
    <r>
      <rPr>
        <sz val="12"/>
        <color indexed="49"/>
        <rFont val="Times New Roman"/>
        <family val="1"/>
      </rPr>
      <t>(</t>
    </r>
    <r>
      <rPr>
        <sz val="12"/>
        <color indexed="49"/>
        <rFont val="TimesNewRoman"/>
        <family val="0"/>
      </rPr>
      <t>включая филиалы</t>
    </r>
    <r>
      <rPr>
        <sz val="12"/>
        <color indexed="49"/>
        <rFont val="Times New Roman"/>
        <family val="1"/>
      </rPr>
      <t xml:space="preserve">), </t>
    </r>
    <r>
      <rPr>
        <sz val="12"/>
        <color indexed="49"/>
        <rFont val="TimesNewRoman"/>
        <family val="0"/>
      </rPr>
      <t xml:space="preserve">реализующих образовательные программы дошкольного образования </t>
    </r>
    <r>
      <rPr>
        <sz val="12"/>
        <color indexed="49"/>
        <rFont val="Times New Roman"/>
        <family val="1"/>
      </rPr>
      <t>(</t>
    </r>
    <r>
      <rPr>
        <sz val="12"/>
        <color indexed="49"/>
        <rFont val="TimesNewRoman"/>
        <family val="0"/>
      </rPr>
      <t xml:space="preserve">форма федерального статистического наблюдения № </t>
    </r>
    <r>
      <rPr>
        <sz val="12"/>
        <color indexed="49"/>
        <rFont val="Times New Roman"/>
        <family val="1"/>
      </rPr>
      <t>85-</t>
    </r>
    <r>
      <rPr>
        <sz val="12"/>
        <color indexed="49"/>
        <rFont val="TimesNewRoman"/>
        <family val="0"/>
      </rPr>
      <t>К</t>
    </r>
    <r>
      <rPr>
        <sz val="12"/>
        <color indexed="49"/>
        <rFont val="Times New Roman"/>
        <family val="1"/>
      </rPr>
      <t>)</t>
    </r>
  </si>
  <si>
    <r>
      <t xml:space="preserve">      общая площадь помещений</t>
    </r>
    <r>
      <rPr>
        <sz val="12"/>
        <color indexed="49"/>
        <rFont val="Times New Roman"/>
        <family val="1"/>
      </rPr>
      <t xml:space="preserve">, </t>
    </r>
    <r>
      <rPr>
        <sz val="12"/>
        <color indexed="49"/>
        <rFont val="TimesNewRoman"/>
        <family val="0"/>
      </rPr>
      <t xml:space="preserve">реально используемых непосредственно для нужд дошкольных образовательных организаций </t>
    </r>
    <r>
      <rPr>
        <sz val="12"/>
        <color indexed="49"/>
        <rFont val="Times New Roman"/>
        <family val="1"/>
      </rPr>
      <t>(</t>
    </r>
    <r>
      <rPr>
        <sz val="12"/>
        <color indexed="49"/>
        <rFont val="TimesNewRoman"/>
        <family val="0"/>
      </rPr>
      <t>включая филиалы</t>
    </r>
    <r>
      <rPr>
        <sz val="12"/>
        <color indexed="49"/>
        <rFont val="Times New Roman"/>
        <family val="1"/>
      </rPr>
      <t xml:space="preserve">; </t>
    </r>
    <r>
      <rPr>
        <sz val="12"/>
        <color indexed="49"/>
        <rFont val="TimesNewRoman"/>
        <family val="0"/>
      </rPr>
      <t>без учета организаций</t>
    </r>
    <r>
      <rPr>
        <sz val="12"/>
        <color indexed="49"/>
        <rFont val="Times New Roman"/>
        <family val="1"/>
      </rPr>
      <t xml:space="preserve">, </t>
    </r>
    <r>
      <rPr>
        <sz val="12"/>
        <color indexed="49"/>
        <rFont val="TimesNewRoman"/>
        <family val="0"/>
      </rPr>
      <t>деятельность которых приостановлена</t>
    </r>
    <r>
      <rPr>
        <sz val="12"/>
        <color indexed="49"/>
        <rFont val="Times New Roman"/>
        <family val="1"/>
      </rPr>
      <t xml:space="preserve">; </t>
    </r>
    <r>
      <rPr>
        <sz val="12"/>
        <color indexed="49"/>
        <rFont val="TimesNewRoman"/>
        <family val="0"/>
      </rPr>
      <t>без учета площади помещений</t>
    </r>
    <r>
      <rPr>
        <sz val="12"/>
        <color indexed="49"/>
        <rFont val="Times New Roman"/>
        <family val="1"/>
      </rPr>
      <t xml:space="preserve">, </t>
    </r>
    <r>
      <rPr>
        <sz val="12"/>
        <color indexed="49"/>
        <rFont val="TimesNewRoman"/>
        <family val="0"/>
      </rPr>
      <t xml:space="preserve">сданных в аренду </t>
    </r>
    <r>
      <rPr>
        <sz val="12"/>
        <color indexed="49"/>
        <rFont val="Times New Roman"/>
        <family val="1"/>
      </rPr>
      <t>(</t>
    </r>
    <r>
      <rPr>
        <sz val="12"/>
        <color indexed="49"/>
        <rFont val="TimesNewRoman"/>
        <family val="0"/>
      </rPr>
      <t>субаренду</t>
    </r>
    <r>
      <rPr>
        <sz val="12"/>
        <color indexed="49"/>
        <rFont val="Times New Roman"/>
        <family val="1"/>
      </rPr>
      <t>) (</t>
    </r>
    <r>
      <rPr>
        <sz val="12"/>
        <color indexed="49"/>
        <rFont val="TimesNewRoman"/>
        <family val="0"/>
      </rPr>
      <t xml:space="preserve">форма федерального статистического наблюдения № </t>
    </r>
    <r>
      <rPr>
        <sz val="12"/>
        <color indexed="49"/>
        <rFont val="Times New Roman"/>
        <family val="1"/>
      </rPr>
      <t>85-</t>
    </r>
    <r>
      <rPr>
        <sz val="12"/>
        <color indexed="49"/>
        <rFont val="TimesNewRoman"/>
        <family val="0"/>
      </rPr>
      <t>К</t>
    </r>
    <r>
      <rPr>
        <sz val="12"/>
        <color indexed="49"/>
        <rFont val="Times New Roman"/>
        <family val="1"/>
      </rPr>
      <t>)</t>
    </r>
  </si>
  <si>
    <r>
      <t xml:space="preserve">     число дошкольных образовательных организаций с учетом находящихся на капитальном ремонте </t>
    </r>
    <r>
      <rPr>
        <sz val="12"/>
        <color indexed="49"/>
        <rFont val="Times New Roman"/>
        <family val="1"/>
      </rPr>
      <t>(</t>
    </r>
    <r>
      <rPr>
        <sz val="12"/>
        <color indexed="49"/>
        <rFont val="TimesNewRoman"/>
        <family val="0"/>
      </rPr>
      <t xml:space="preserve">включая филиалы </t>
    </r>
    <r>
      <rPr>
        <sz val="12"/>
        <color indexed="49"/>
        <rFont val="Times New Roman"/>
        <family val="1"/>
      </rPr>
      <t>(</t>
    </r>
    <r>
      <rPr>
        <sz val="12"/>
        <color indexed="49"/>
        <rFont val="TimesNewRoman"/>
        <family val="0"/>
      </rPr>
      <t xml:space="preserve">форма федерального статистического наблюдения № </t>
    </r>
    <r>
      <rPr>
        <sz val="12"/>
        <color indexed="49"/>
        <rFont val="Times New Roman"/>
        <family val="1"/>
      </rPr>
      <t>85-</t>
    </r>
    <r>
      <rPr>
        <sz val="12"/>
        <color indexed="49"/>
        <rFont val="TimesNewRoman"/>
        <family val="0"/>
      </rPr>
      <t>К</t>
    </r>
    <r>
      <rPr>
        <sz val="12"/>
        <color indexed="49"/>
        <rFont val="Times New Roman"/>
        <family val="1"/>
      </rPr>
      <t>)</t>
    </r>
  </si>
  <si>
    <t xml:space="preserve">    численность детей с ограниченными возможностями здоровья, обучающихся в образовательных организациях (включая филиалы), реализующих образовательные программы дошкольного образования (форма федерального статистического наблюдения № 85-К)</t>
  </si>
  <si>
    <t xml:space="preserve">     численность детей-инвалидов, обучающихся в образовательных организациях (включая филиалы), реализующих образовательные программы дошкольного образования (форма федерального статистического наблюдения № 85-К)</t>
  </si>
  <si>
    <t xml:space="preserve">    число дошкольных образовательных организаций с учетом находящихся на капитальном ремонте (без учета филиалов) в 2013 году (форма федерального статистического наблюдения № 85-К)</t>
  </si>
  <si>
    <t xml:space="preserve">     число дошкольных образовательных организаций с учетом находящихся на капитальном ремонте (без учета филиалов) в 2012 году (форма федерального статистического наблюдения № 85-К)</t>
  </si>
  <si>
    <t xml:space="preserve">     число дошкольных образовательных организаций (включая филиалы), здания которых требуют капитального ремонта (форма федерального статистического наблюдения № 85-К)</t>
  </si>
  <si>
    <t xml:space="preserve">     число дошкольных образовательных организаций с учетом находящихся на капитальном ремонте (включая филиалы), здания которых находятся в аварийном состоянии (форма федерального статистического наблюдения № 85-К);</t>
  </si>
  <si>
    <t xml:space="preserve">     численность обучающихся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(за исключением вечерних (сменных) общеобразовательных организаций)(форма федерального статистического наблюдения № 76-РИК)</t>
  </si>
  <si>
    <t xml:space="preserve">     численность обучающихся вечерних (сменных) общеобразовательных организаций (включая филиалы) (форма федерального статистического наблюдения № СВ-1)</t>
  </si>
  <si>
    <t xml:space="preserve">    численность обучающихся в отделениях на базе основного общего образования образовательных организаций, реализующих образовательные программы среднего профессионального образования (форма федерального статистического наблюдения № 1(профтех)</t>
  </si>
  <si>
    <t xml:space="preserve">    численность обучающихся, осваивающих образовательные программы на базе основного общего образования в образовательных организациях, реализующих образовательные программы среднего профессионального образования(форма федерального статистического наблюдения № СПО-1)</t>
  </si>
  <si>
    <t xml:space="preserve">    численность постоянного населения в возрасте 7-17 лет (на 1 января следующего за отчетным года) (данные демографической статистики о возрастно-половом составе населения)</t>
  </si>
  <si>
    <t xml:space="preserve">      численность детей в возрасте от 2 месяцев (численность детей в возрасте от 2 месяцев до 1 года принимается как 10/12 численности детей в возрасте до 1 года) до 7 лет включительно (на 1 января года, следующего за отчетным) (данные демографической статистики о возрастно-половом составе населения)</t>
  </si>
  <si>
    <t xml:space="preserve">     численность обучающихся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(без вечерних (сменных) 14 общеобразовательных организаций), осваивающих образовательные программы, соответствующие требованиям федеральных государственных образовательных стандартов начального общего, основного общего и среднего общего образования (формы федерального статистического наблюдения №№ 76-РИК, Д-9)</t>
  </si>
  <si>
    <t xml:space="preserve">    численность учащихся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образования, занимающихся во вторую смену (форма федерального статистического наблюдения № 76-РИК)</t>
  </si>
  <si>
    <t xml:space="preserve">     численность учащихся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образования, занимающихся в третью смену (форма федерального статистического наблюдения № 76-РИК)</t>
  </si>
  <si>
    <t xml:space="preserve">     численность учащихся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(форма федерального статистического наблюдения № 76-РИК)</t>
  </si>
  <si>
    <t xml:space="preserve">     численность учащихся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 общеобразовательных организаций (включая филиалы; без вечерних (сменных) общеобразовательных организаций) с углубленным изучением отдельных предметов (форма федерального статистического наблюдения № Д-8)</t>
  </si>
  <si>
    <t xml:space="preserve">   общая площадь помещений общеобразовательных организаций (включая филиалы;  без учета находящихся на капитальном ремонте; без вечерних (сменных) общеобразовательных организаций) (форма федерального статистического наблюдения №Д-4)</t>
  </si>
  <si>
    <t xml:space="preserve">    численность педагогических работников (без внешних совместителей)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(за исключением вечерних (сменных) общеобразовательных организаций) (форма федерального статистического наблюдения № 83-РИК)</t>
  </si>
  <si>
    <t xml:space="preserve">     численность учителей (без внешних совместителей)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 в возрасте до 35 лет (форма федерального cтатистического наблюдения № 83-РИК (сводная)</t>
  </si>
  <si>
    <t xml:space="preserve">     общая численность учителей (без внешних совместителей)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 (форма федерального статистического наблюдения № 83-РИК (сводная)</t>
  </si>
  <si>
    <t xml:space="preserve">    общая площадь помещений вечерних (сменных) общеобразовательных организаций (включая филиалы) (форма федерального статистического наблюдения №Д-4)</t>
  </si>
  <si>
    <t xml:space="preserve">     численность учащихся вечерних (сменных) общеобразовательных организаций (включая филиалы), обучающихся по очной форме обучения (форма федерального статистического наблюдения № СВ-1)</t>
  </si>
  <si>
    <t xml:space="preserve">     численность учащихся вечерних (сменных) общеобразовательных организаций (включая филиалы), обучающихся по заочной форме обучения (форма федерального статистического наблюдения № СВ-1)</t>
  </si>
  <si>
    <t xml:space="preserve">     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</t>
  </si>
  <si>
    <t xml:space="preserve">     число вечерних (сменных) общеобразовательных организаций (включая филиалы)</t>
  </si>
  <si>
    <t xml:space="preserve">     число вечерних (сменных) общеобразовательных организаций (включая филиалы), имеющих водопровод (форма федерального статистического наблюдения №СВ-1)</t>
  </si>
  <si>
    <t xml:space="preserve">     число вечерних (сменных) общеобразовательных организаций (включая филиалы), имеющих центральное отопление (форма федерального статистического наблюдения №СВ-1)</t>
  </si>
  <si>
    <t xml:space="preserve">     число вечерних (сменных) общеобразовательных организаций (включая филиалы), имеющих канализацию (форма федерального статистического наблюдения №СВ-1)</t>
  </si>
  <si>
    <t xml:space="preserve">     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 имеющих водопровод (форма федерального статистического наблюдения №Д-4)</t>
  </si>
  <si>
    <t xml:space="preserve">     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 имеющих канализацию (форма федерального статистического наблюдения №Д-4)</t>
  </si>
  <si>
    <t xml:space="preserve">     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центральное отопление (форма федерального статистического наблюдения №Д-4)</t>
  </si>
  <si>
    <t xml:space="preserve">    число компьютеров, используемых в учебных целях, в общеобразовательных организациях (включая филиалы; без учета находящихся на капитальном ремонте;  без вечерних (сменных) общеобразовательных организаций) (форма федерального статистического наблюдения №Д-4)</t>
  </si>
  <si>
    <t xml:space="preserve">    число компьютеров, используемых в учебных целях, в вечерних (сменных) общеобразовательных организациях (включая филиалы) (форма федерального статистического наблюдения №СВ-1)</t>
  </si>
  <si>
    <t xml:space="preserve">    число компьютеров, используемых в учебных целях, имеющих доступ к Интернету, в вечерних (сменных) общеобразовательных организациях (включая филиалы) (форма федерального статистического наблюдения №СВ-1)</t>
  </si>
  <si>
    <t xml:space="preserve">    число компьютеров, используемых в учебных целях, имеющих доступ к Интернету, в общеобразовательных организациях (включая филиалы  без учета находящихся на капитальном ремонте;  без вечерних (сменных) общеобразовательных организаций) (форма федерального статистического наблюдения №Д-4)</t>
  </si>
  <si>
    <t xml:space="preserve">     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скорость подключения к сети Интернет от 1 Мбит/с и выше (форма федерального статистического наблюдения №Д-4)</t>
  </si>
  <si>
    <t xml:space="preserve">     число вечерних (сменных) общеобразовательных организаций (включая филиалы), имеющих скорость подключения к сети Интернет от 1 Мбит/с и выше (форма федерального статистического наблюдения №СВ-1)</t>
  </si>
  <si>
    <t xml:space="preserve">    численность обучающихся с ограниченными возможностями здоровья в образовательных организациях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 (форма федерального статистического наблюдения № 76-РИК)</t>
  </si>
  <si>
    <t xml:space="preserve">    численность обучающихся с ограниченными возможностями здоровья в классах, не являющихся специальными (коррекционными),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организаций; исключая специальные (коррекционные) образовательные организации и классы для обучающихся, воспитанников с ограниченными возможностями здоровья)   (форма федерального статистического наблюдения № 76-РИК)</t>
  </si>
  <si>
    <t>численность детей-инвалидов, обучающихся в классах, не являющихся специальными (коррекционными),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организаций; исключая специальные (коррекционные) образовательные организации и классы для обучающихся, воспитанников с ограниченными возможностями здоровья) (форма федерального статистического наблюдения № 76-РИК)</t>
  </si>
  <si>
    <t xml:space="preserve">    число общеобразовательных организаций (включая филиалы), имеющих логопедический пункт или логопедический кабинет (без вечерних (сменных) общеобразовательных организаций) (форма федерального статистического наблюдения № 76-РИК)</t>
  </si>
  <si>
    <t xml:space="preserve">    численность обучающихся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  общеобразовательных организаций (включая филиалы; за исключением вечерних (сменных) общеобразовательных организаций), пользующихся горячим питанием (форма федерального статистического наблюдения № Д-4)</t>
  </si>
  <si>
    <t xml:space="preserve">     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физкультурные залы (форма федерального статистического наблюдения № Д-4)</t>
  </si>
  <si>
    <t xml:space="preserve"> численность обучающихся вечерних (сменных) общеобразовательных организаций (включая филиалы), пользующихся горячим питанием (форма федерального статистического наблюдения № СВ-1)</t>
  </si>
  <si>
    <t xml:space="preserve"> число вечерних (сменных) общеобразовательных организаций (включая филиалы), имеющих физкультурные залы (форма федерального статистического наблюдения № СВ-1)</t>
  </si>
  <si>
    <t xml:space="preserve">     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плавательные бассейны (форма федерального статистического наблюдения № Д-4)</t>
  </si>
  <si>
    <t xml:space="preserve"> число вечерних (сменных) общеобразовательных организаций (включая филиалы), имеющих плавательные бассейны (форма федерального статистического наблюдения № СВ-1)</t>
  </si>
  <si>
    <t xml:space="preserve">     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 в 2012 году (форма федерального статистического наблюдения № 76-РИК)</t>
  </si>
  <si>
    <t xml:space="preserve"> число вечерних (сменных) общеобразовательных организаций (включая филиалы) в 2012 году (форма федерального статистического наблюдения № СВ-1)</t>
  </si>
  <si>
    <t xml:space="preserve">     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пожарные краны и рукава (форма федерального статистического наблюдения № Д-4)</t>
  </si>
  <si>
    <t xml:space="preserve">     число вечерних (сменных) общеобразовательных организаций (включая филиалы), имеющих пожарные краны и рукава (форма федерального статистического наблюдения № СВ-1)</t>
  </si>
  <si>
    <t xml:space="preserve">     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дымовые извещатели (форма федерального статистического наблюдения № Д-4)</t>
  </si>
  <si>
    <t xml:space="preserve">     число вечерних (сменных) общеобразовательных организаций (включая филиалы), имеющих дымовые извещатели (форма федерального статистического наблюдения № СВ-1)</t>
  </si>
  <si>
    <t xml:space="preserve">     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"тревожную кнопку" (форма федерального статистического наблюдения № Д-4)</t>
  </si>
  <si>
    <t xml:space="preserve">     число вечерних (сменных) общеобразовательных организаций (включая филиалы), имеющих "тревожную кнопку" (форма федерального статистического наблюдения № СВ-1)</t>
  </si>
  <si>
    <t xml:space="preserve">     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охрану (форма федерального статистического наблюдения № Д-4)</t>
  </si>
  <si>
    <t xml:space="preserve">     число вечерних (сменных) общеобразовательных организаций (включая филиалы), имеющих охрану (форма федерального статистического наблюдения № СВ-1)</t>
  </si>
  <si>
    <t xml:space="preserve">     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систему видеонаблюдения (форма федерального статистического наблюдения № Д-4)</t>
  </si>
  <si>
    <t xml:space="preserve">     число вечерних (сменных) общеобразовательных организаций (включая филиалы), имеющих систему видеонаблюдения (форма федерального статистического наблюдения № СВ-1)</t>
  </si>
  <si>
    <t xml:space="preserve">     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здания которых находятся в аварийном состоянии (форма федерального статистического наблюдения № Д-4)</t>
  </si>
  <si>
    <t xml:space="preserve">     число вечерних (сменных) общеобразовательных организаций (включая филиалы), здания которых находятся в аварийном состоянии (форма федерального статистического наблюдения № СВ-1)</t>
  </si>
  <si>
    <t xml:space="preserve">     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здания которых требуют капитального ремонта (форма федерального статистического наблюдения № Д-4)</t>
  </si>
  <si>
    <t xml:space="preserve">     число вечерних (сменных) общеобразовательных организаций (включая филиалы), здания которых требуют капитального ремонта (форма федерального статистического наблюдения № СВ-1)</t>
  </si>
  <si>
    <t xml:space="preserve">    численность детей, обучающихся в образовательных организациях дополнительного образования (включая филиалы) (указывается на основе данных о возрастном составе обучающихся) (форма федерального cтатистического наблюдения № 1-ДО (сводная))</t>
  </si>
  <si>
    <t xml:space="preserve">    численность детей, обучающихся в образовательных организациях дополнительного образования (включая филиалы) – в музыкальных, художественных, хореографических школах и школах искусств (указывается на основе данных о возрастном составе обучающихся) (форма федерального статистического наблюдения № 1-ДМШ)</t>
  </si>
  <si>
    <t xml:space="preserve">    численность детей, обучающихся в образовательных организациях дополнительного образования (включая филиалы) – в детских, юношеских спортивных школах (форма федерального статистического наблюдения № 5-К)</t>
  </si>
  <si>
    <t xml:space="preserve">    численность населения в возрасте 5 – 18 лет на 1 января следующего за отчетным года (данные демографической статистики о возрастно-половом составе населения)</t>
  </si>
  <si>
    <t xml:space="preserve">    число образовательных организаций дополнительного образования (включая филиалы), реализующих дополнительные общеобразовательные программы для детей системы образования в 2013 году (форма федерального статистического наблюдения № 1-ДО (сводная)</t>
  </si>
  <si>
    <t xml:space="preserve">    число музыкальных, художественных, хореографических школ и школ искусств в 2013 году (форма федерального статистического наблюдения № 1-ДМШ)</t>
  </si>
  <si>
    <t xml:space="preserve">    число детских, юношеских спортивных школ в 2013 году (форма федерального статистического наблюдения № 5-ФК)</t>
  </si>
  <si>
    <t xml:space="preserve">    число образовательных организаций дополнительного образования (включая филиалы), реализующих дополнительные общеобразовательные программы для детей системы образования в 2012 году (форма федерального статистического наблюдения № 1-ДО (сводная)</t>
  </si>
  <si>
    <t xml:space="preserve">    число музыкальных, художественных, хореографических школ и школ искусств в 2012 году (форма федерального статистического наблюдения № 1-ДМШ)</t>
  </si>
  <si>
    <t xml:space="preserve">    число детских, юношеских спортивных школ в 2012 году (форма федерального статистического наблюдения № 5-ФК)</t>
  </si>
  <si>
    <t xml:space="preserve">   число образовательных организаций дополнительного образования (включая филиалы), реализующих дополнительные общеобразовательные программы для детей системы образования, имеющих пожарные краны и рукава (форма федерального статистического наблюдения № 1-ДО (сводная)</t>
  </si>
  <si>
    <t xml:space="preserve">   число образовательных организаций дополнительного образования (включая филиалы), реализующих дополнительные общеобразовательные программы для детей системы образования, имеющих дымовые извещатели (форма федерального статистического наблюдения № 1-ДО (сводная)</t>
  </si>
  <si>
    <t xml:space="preserve">    число образовательных организаций дополнительного образования (включая филиалы), реализующих дополнительные общеобразовательные программы для детей системы образования, здания которых находятся в аварийном состоянии (форма федерального статистического наблюдения № 1-ДО (сводная)</t>
  </si>
  <si>
    <t xml:space="preserve">    число образовательных организаций дополнительного образования (включая филиалы), реализующих дополнительные общеобразовательные программы для детей системы образования, здания которых требуют капитального ремонта (форма федерального статистического наблюдения № 1-ДО (сводная)</t>
  </si>
  <si>
    <t xml:space="preserve">Наименование муниципального образования: </t>
  </si>
  <si>
    <t>Наименование муниципального образования: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</si>
</sst>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49"/>
      <name val="Times New Roman"/>
      <family val="1"/>
    </font>
    <font>
      <sz val="12"/>
      <color indexed="49"/>
      <name val="TimesNewRoman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8" tint="-0.24997000396251678"/>
      <name val="Times New Roman"/>
      <family val="1"/>
    </font>
    <font>
      <sz val="12"/>
      <color theme="8" tint="-0.24997000396251678"/>
      <name val="TimesNewRom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justify" vertical="top" wrapText="1"/>
    </xf>
    <xf numFmtId="0" fontId="39" fillId="0" borderId="10" xfId="0" applyFont="1" applyBorder="1" applyAlignment="1">
      <alignment vertical="top" wrapText="1"/>
    </xf>
    <xf numFmtId="0" fontId="39" fillId="33" borderId="10" xfId="0" applyFont="1" applyFill="1" applyBorder="1" applyAlignment="1">
      <alignment horizontal="center" vertical="top" wrapText="1"/>
    </xf>
    <xf numFmtId="0" fontId="39" fillId="16" borderId="10" xfId="0" applyFont="1" applyFill="1" applyBorder="1" applyAlignment="1">
      <alignment horizontal="center" vertical="top" wrapText="1"/>
    </xf>
    <xf numFmtId="0" fontId="39" fillId="13" borderId="10" xfId="0" applyFont="1" applyFill="1" applyBorder="1" applyAlignment="1">
      <alignment horizontal="justify" vertical="top" wrapText="1"/>
    </xf>
    <xf numFmtId="0" fontId="39" fillId="0" borderId="10" xfId="0" applyFont="1" applyFill="1" applyBorder="1" applyAlignment="1">
      <alignment horizontal="justify" vertical="top" wrapText="1"/>
    </xf>
    <xf numFmtId="0" fontId="39" fillId="34" borderId="10" xfId="0" applyFont="1" applyFill="1" applyBorder="1" applyAlignment="1">
      <alignment horizontal="justify" vertical="top" wrapText="1"/>
    </xf>
    <xf numFmtId="0" fontId="39" fillId="34" borderId="10" xfId="0" applyFont="1" applyFill="1" applyBorder="1" applyAlignment="1">
      <alignment vertical="top" wrapText="1"/>
    </xf>
    <xf numFmtId="0" fontId="40" fillId="0" borderId="10" xfId="0" applyFont="1" applyBorder="1" applyAlignment="1">
      <alignment horizontal="justify" vertical="top" wrapText="1"/>
    </xf>
    <xf numFmtId="0" fontId="40" fillId="0" borderId="10" xfId="0" applyFont="1" applyBorder="1" applyAlignment="1">
      <alignment vertical="top" wrapText="1"/>
    </xf>
    <xf numFmtId="0" fontId="0" fillId="0" borderId="0" xfId="0" applyAlignment="1">
      <alignment vertical="top"/>
    </xf>
    <xf numFmtId="0" fontId="41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vertical="top" wrapText="1"/>
    </xf>
    <xf numFmtId="0" fontId="41" fillId="0" borderId="0" xfId="0" applyFont="1" applyAlignment="1">
      <alignment horizontal="left" vertical="top" wrapText="1"/>
    </xf>
    <xf numFmtId="0" fontId="39" fillId="0" borderId="0" xfId="0" applyFont="1" applyAlignment="1">
      <alignment vertical="top"/>
    </xf>
    <xf numFmtId="0" fontId="40" fillId="0" borderId="10" xfId="0" applyFont="1" applyBorder="1" applyAlignment="1" applyProtection="1">
      <alignment horizontal="justify" vertical="top" wrapText="1"/>
      <protection locked="0"/>
    </xf>
    <xf numFmtId="0" fontId="41" fillId="0" borderId="10" xfId="0" applyFont="1" applyBorder="1" applyAlignment="1" applyProtection="1">
      <alignment horizontal="left" vertical="top" wrapText="1"/>
      <protection locked="0"/>
    </xf>
    <xf numFmtId="0" fontId="41" fillId="0" borderId="10" xfId="0" applyFont="1" applyBorder="1" applyAlignment="1" applyProtection="1">
      <alignment vertical="top" wrapText="1"/>
      <protection locked="0"/>
    </xf>
    <xf numFmtId="0" fontId="5" fillId="0" borderId="10" xfId="0" applyFont="1" applyFill="1" applyBorder="1" applyAlignment="1">
      <alignment horizontal="justify" vertical="top" wrapText="1"/>
    </xf>
    <xf numFmtId="0" fontId="39" fillId="0" borderId="10" xfId="0" applyFont="1" applyBorder="1" applyAlignment="1" applyProtection="1">
      <alignment horizontal="justify" vertical="top" wrapText="1"/>
      <protection locked="0"/>
    </xf>
    <xf numFmtId="0" fontId="40" fillId="0" borderId="10" xfId="0" applyFont="1" applyBorder="1" applyAlignment="1" applyProtection="1">
      <alignment vertical="top" wrapText="1"/>
      <protection locked="0"/>
    </xf>
    <xf numFmtId="0" fontId="39" fillId="0" borderId="10" xfId="0" applyFont="1" applyBorder="1" applyAlignment="1" applyProtection="1">
      <alignment vertical="top" wrapText="1"/>
      <protection locked="0"/>
    </xf>
    <xf numFmtId="0" fontId="39" fillId="0" borderId="10" xfId="0" applyFont="1" applyFill="1" applyBorder="1" applyAlignment="1" applyProtection="1">
      <alignment horizontal="justify" vertical="top" wrapText="1"/>
      <protection locked="0"/>
    </xf>
    <xf numFmtId="0" fontId="39" fillId="0" borderId="0" xfId="0" applyFont="1" applyAlignment="1" applyProtection="1">
      <alignment vertical="top"/>
      <protection locked="0"/>
    </xf>
    <xf numFmtId="0" fontId="39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top"/>
      <protection locked="0"/>
    </xf>
    <xf numFmtId="0" fontId="39" fillId="0" borderId="0" xfId="0" applyFont="1" applyAlignment="1" applyProtection="1">
      <alignment vertical="top" wrapText="1"/>
      <protection locked="0"/>
    </xf>
    <xf numFmtId="0" fontId="39" fillId="0" borderId="10" xfId="0" applyFont="1" applyFill="1" applyBorder="1" applyAlignment="1" applyProtection="1">
      <alignment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58" sqref="C158"/>
    </sheetView>
  </sheetViews>
  <sheetFormatPr defaultColWidth="9.140625" defaultRowHeight="15"/>
  <cols>
    <col min="1" max="1" width="112.421875" style="17" customWidth="1"/>
    <col min="2" max="3" width="14.57421875" style="17" customWidth="1"/>
    <col min="4" max="4" width="13.57421875" style="13" customWidth="1"/>
    <col min="5" max="5" width="16.7109375" style="13" customWidth="1"/>
    <col min="6" max="16384" width="9.140625" style="13" customWidth="1"/>
  </cols>
  <sheetData>
    <row r="1" spans="1:5" ht="31.5">
      <c r="A1" s="27" t="s">
        <v>185</v>
      </c>
      <c r="B1" s="2" t="s">
        <v>96</v>
      </c>
      <c r="C1" s="2" t="s">
        <v>97</v>
      </c>
      <c r="D1" s="2" t="s">
        <v>95</v>
      </c>
      <c r="E1" s="2" t="s">
        <v>0</v>
      </c>
    </row>
    <row r="2" spans="1:5" ht="15.75">
      <c r="A2" s="5" t="s">
        <v>1</v>
      </c>
      <c r="B2" s="5"/>
      <c r="C2" s="5"/>
      <c r="D2" s="5"/>
      <c r="E2" s="3"/>
    </row>
    <row r="3" spans="1:5" ht="15.75">
      <c r="A3" s="6" t="s">
        <v>2</v>
      </c>
      <c r="B3" s="6"/>
      <c r="C3" s="6"/>
      <c r="D3" s="6"/>
      <c r="E3" s="3"/>
    </row>
    <row r="4" spans="1:5" ht="31.5">
      <c r="A4" s="7" t="s">
        <v>3</v>
      </c>
      <c r="B4" s="7"/>
      <c r="C4" s="7"/>
      <c r="D4" s="7"/>
      <c r="E4" s="3"/>
    </row>
    <row r="5" spans="1:5" ht="63">
      <c r="A5" s="3" t="s">
        <v>4</v>
      </c>
      <c r="B5" s="9" t="e">
        <f>B6/(B6+B7)*100</f>
        <v>#DIV/0!</v>
      </c>
      <c r="C5" s="9">
        <f>C6/(C6+C7)*100</f>
        <v>97.6824034334764</v>
      </c>
      <c r="D5" s="9">
        <f>D6/(D6+D7)*100</f>
        <v>97.6824034334764</v>
      </c>
      <c r="E5" s="3" t="s">
        <v>5</v>
      </c>
    </row>
    <row r="6" spans="1:5" ht="31.5">
      <c r="A6" s="11" t="s">
        <v>98</v>
      </c>
      <c r="B6" s="18"/>
      <c r="C6" s="18">
        <v>1138</v>
      </c>
      <c r="D6" s="9">
        <f>SUM(B6:C6)</f>
        <v>1138</v>
      </c>
      <c r="E6" s="3"/>
    </row>
    <row r="7" spans="1:5" ht="34.5" customHeight="1">
      <c r="A7" s="11" t="s">
        <v>99</v>
      </c>
      <c r="B7" s="18"/>
      <c r="C7" s="18">
        <v>27</v>
      </c>
      <c r="D7" s="9">
        <f>SUM(B7:C7)</f>
        <v>27</v>
      </c>
      <c r="E7" s="3"/>
    </row>
    <row r="8" spans="1:5" ht="63">
      <c r="A8" s="3" t="s">
        <v>6</v>
      </c>
      <c r="B8" s="9" t="e">
        <f>B9/(B10-B11)*100</f>
        <v>#DIV/0!</v>
      </c>
      <c r="C8" s="9">
        <f>C9/(C10-C11)*100</f>
        <v>55.85459629500175</v>
      </c>
      <c r="D8" s="9">
        <f>D9/(D10-D11)*100</f>
        <v>55.85459629500175</v>
      </c>
      <c r="E8" s="3" t="s">
        <v>5</v>
      </c>
    </row>
    <row r="9" spans="1:5" ht="32.25" customHeight="1">
      <c r="A9" s="11" t="s">
        <v>100</v>
      </c>
      <c r="B9" s="18"/>
      <c r="C9" s="18">
        <v>1598</v>
      </c>
      <c r="D9" s="9">
        <f>SUM(B9:C9)</f>
        <v>1598</v>
      </c>
      <c r="E9" s="8"/>
    </row>
    <row r="10" spans="1:5" ht="50.25" customHeight="1">
      <c r="A10" s="11" t="s">
        <v>117</v>
      </c>
      <c r="B10" s="18"/>
      <c r="C10" s="18">
        <v>2936</v>
      </c>
      <c r="D10" s="9">
        <f>SUM(B10:C10)</f>
        <v>2936</v>
      </c>
      <c r="E10" s="3"/>
    </row>
    <row r="11" spans="1:5" ht="63">
      <c r="A11" s="14" t="s">
        <v>101</v>
      </c>
      <c r="B11" s="19"/>
      <c r="C11" s="19">
        <v>75</v>
      </c>
      <c r="D11" s="9">
        <f>SUM(B11:C11)</f>
        <v>75</v>
      </c>
      <c r="E11" s="3"/>
    </row>
    <row r="12" spans="1:5" ht="31.5">
      <c r="A12" s="7" t="s">
        <v>7</v>
      </c>
      <c r="B12" s="7"/>
      <c r="C12" s="7"/>
      <c r="D12" s="7"/>
      <c r="E12" s="3"/>
    </row>
    <row r="13" spans="1:5" ht="31.5">
      <c r="A13" s="3" t="s">
        <v>8</v>
      </c>
      <c r="B13" s="9" t="e">
        <f>B14/B9*100</f>
        <v>#DIV/0!</v>
      </c>
      <c r="C13" s="9">
        <f>C14/C9*100</f>
        <v>3.379224030037547</v>
      </c>
      <c r="D13" s="9">
        <f>D14/D9*100</f>
        <v>3.379224030037547</v>
      </c>
      <c r="E13" s="3" t="s">
        <v>5</v>
      </c>
    </row>
    <row r="14" spans="1:5" ht="47.25">
      <c r="A14" s="14" t="s">
        <v>102</v>
      </c>
      <c r="B14" s="19"/>
      <c r="C14" s="19">
        <v>54</v>
      </c>
      <c r="D14" s="9">
        <f>SUM(B14:C14)</f>
        <v>54</v>
      </c>
      <c r="E14" s="3"/>
    </row>
    <row r="15" spans="1:5" ht="31.5">
      <c r="A15" s="7" t="s">
        <v>9</v>
      </c>
      <c r="B15" s="7"/>
      <c r="C15" s="7"/>
      <c r="D15" s="7"/>
      <c r="E15" s="3"/>
    </row>
    <row r="16" spans="1:5" ht="31.5">
      <c r="A16" s="3" t="s">
        <v>10</v>
      </c>
      <c r="B16" s="9" t="e">
        <f>B9/B17</f>
        <v>#DIV/0!</v>
      </c>
      <c r="C16" s="9">
        <f>C9/C17</f>
        <v>11.174825174825175</v>
      </c>
      <c r="D16" s="9">
        <f>D9/D17</f>
        <v>11.174825174825175</v>
      </c>
      <c r="E16" s="3" t="s">
        <v>11</v>
      </c>
    </row>
    <row r="17" spans="1:5" ht="47.25">
      <c r="A17" s="14" t="s">
        <v>103</v>
      </c>
      <c r="B17" s="19"/>
      <c r="C17" s="19">
        <v>143</v>
      </c>
      <c r="D17" s="9">
        <f>SUM(B17:C17)</f>
        <v>143</v>
      </c>
      <c r="E17" s="3"/>
    </row>
    <row r="18" spans="1:5" ht="15.75">
      <c r="A18" s="7" t="s">
        <v>12</v>
      </c>
      <c r="B18" s="7"/>
      <c r="C18" s="7"/>
      <c r="D18" s="7"/>
      <c r="E18" s="3"/>
    </row>
    <row r="19" spans="1:5" ht="31.5">
      <c r="A19" s="3" t="s">
        <v>13</v>
      </c>
      <c r="B19" s="9" t="e">
        <f>B20/B9</f>
        <v>#DIV/0!</v>
      </c>
      <c r="C19" s="9">
        <f>C20/C9</f>
        <v>10.248435544430539</v>
      </c>
      <c r="D19" s="9">
        <f>D20/D9</f>
        <v>10.248435544430539</v>
      </c>
      <c r="E19" s="3" t="s">
        <v>14</v>
      </c>
    </row>
    <row r="20" spans="1:5" ht="47.25" customHeight="1">
      <c r="A20" s="15" t="s">
        <v>104</v>
      </c>
      <c r="B20" s="20"/>
      <c r="C20" s="20">
        <v>16377</v>
      </c>
      <c r="D20" s="9">
        <f aca="true" t="shared" si="0" ref="D20:D34">SUM(B20:C20)</f>
        <v>16377</v>
      </c>
      <c r="E20" s="3"/>
    </row>
    <row r="21" spans="1:5" ht="31.5">
      <c r="A21" s="3" t="s">
        <v>15</v>
      </c>
      <c r="B21" s="9"/>
      <c r="C21" s="9"/>
      <c r="D21" s="9"/>
      <c r="E21" s="3"/>
    </row>
    <row r="22" spans="1:5" ht="31.5">
      <c r="A22" s="14" t="s">
        <v>105</v>
      </c>
      <c r="B22" s="19"/>
      <c r="C22" s="19">
        <v>34</v>
      </c>
      <c r="D22" s="9">
        <f t="shared" si="0"/>
        <v>34</v>
      </c>
      <c r="E22" s="8"/>
    </row>
    <row r="23" spans="1:5" ht="15.75">
      <c r="A23" s="4" t="s">
        <v>16</v>
      </c>
      <c r="B23" s="9" t="e">
        <f>(B24/B22)*100</f>
        <v>#DIV/0!</v>
      </c>
      <c r="C23" s="9">
        <f>(C24/C22)*100</f>
        <v>100</v>
      </c>
      <c r="D23" s="9">
        <f>(D24/D22)*100</f>
        <v>100</v>
      </c>
      <c r="E23" s="3" t="s">
        <v>5</v>
      </c>
    </row>
    <row r="24" spans="1:5" ht="36.75" customHeight="1">
      <c r="A24" s="14" t="s">
        <v>88</v>
      </c>
      <c r="B24" s="19"/>
      <c r="C24" s="19">
        <v>34</v>
      </c>
      <c r="D24" s="9">
        <f t="shared" si="0"/>
        <v>34</v>
      </c>
      <c r="E24" s="3"/>
    </row>
    <row r="25" spans="1:5" ht="15.75">
      <c r="A25" s="4" t="s">
        <v>17</v>
      </c>
      <c r="B25" s="9" t="e">
        <f>B26/B22*100</f>
        <v>#DIV/0!</v>
      </c>
      <c r="C25" s="9">
        <f>C26/C22*100</f>
        <v>100</v>
      </c>
      <c r="D25" s="9">
        <f>D26/D22*100</f>
        <v>100</v>
      </c>
      <c r="E25" s="3" t="s">
        <v>5</v>
      </c>
    </row>
    <row r="26" spans="1:5" ht="34.5" customHeight="1">
      <c r="A26" s="16" t="s">
        <v>89</v>
      </c>
      <c r="B26" s="19"/>
      <c r="C26" s="19">
        <v>34</v>
      </c>
      <c r="D26" s="9">
        <f t="shared" si="0"/>
        <v>34</v>
      </c>
      <c r="E26" s="3"/>
    </row>
    <row r="27" spans="1:5" ht="15.75">
      <c r="A27" s="4" t="s">
        <v>18</v>
      </c>
      <c r="B27" s="9" t="e">
        <f>B28/B22*100</f>
        <v>#DIV/0!</v>
      </c>
      <c r="C27" s="9">
        <f>C28/C22*100</f>
        <v>100</v>
      </c>
      <c r="D27" s="9">
        <f>D28/D22*100</f>
        <v>100</v>
      </c>
      <c r="E27" s="3" t="s">
        <v>5</v>
      </c>
    </row>
    <row r="28" spans="1:5" ht="31.5">
      <c r="A28" s="16" t="s">
        <v>90</v>
      </c>
      <c r="B28" s="19"/>
      <c r="C28" s="19">
        <v>34</v>
      </c>
      <c r="D28" s="9">
        <f t="shared" si="0"/>
        <v>34</v>
      </c>
      <c r="E28" s="3"/>
    </row>
    <row r="29" spans="1:5" ht="31.5">
      <c r="A29" s="3" t="s">
        <v>19</v>
      </c>
      <c r="B29" s="9" t="e">
        <f>B30/B22*100</f>
        <v>#DIV/0!</v>
      </c>
      <c r="C29" s="9">
        <f>C30/C22*100</f>
        <v>26.47058823529412</v>
      </c>
      <c r="D29" s="9">
        <f>D30/D22*100</f>
        <v>26.47058823529412</v>
      </c>
      <c r="E29" s="3" t="s">
        <v>5</v>
      </c>
    </row>
    <row r="30" spans="1:5" ht="30.75" customHeight="1">
      <c r="A30" s="16" t="s">
        <v>91</v>
      </c>
      <c r="B30" s="19"/>
      <c r="C30" s="19">
        <v>9</v>
      </c>
      <c r="D30" s="9">
        <f t="shared" si="0"/>
        <v>9</v>
      </c>
      <c r="E30" s="3"/>
    </row>
    <row r="31" spans="1:5" ht="31.5">
      <c r="A31" s="3" t="s">
        <v>20</v>
      </c>
      <c r="B31" s="9" t="e">
        <f>B32/B22*100</f>
        <v>#DIV/0!</v>
      </c>
      <c r="C31" s="9">
        <f>C32/C22*100</f>
        <v>0</v>
      </c>
      <c r="D31" s="9">
        <f>D32/D22*100</f>
        <v>0</v>
      </c>
      <c r="E31" s="3" t="s">
        <v>5</v>
      </c>
    </row>
    <row r="32" spans="1:5" ht="51" customHeight="1">
      <c r="A32" s="16" t="s">
        <v>92</v>
      </c>
      <c r="B32" s="19"/>
      <c r="C32" s="19">
        <v>0</v>
      </c>
      <c r="D32" s="9">
        <f t="shared" si="0"/>
        <v>0</v>
      </c>
      <c r="E32" s="3"/>
    </row>
    <row r="33" spans="1:5" ht="31.5">
      <c r="A33" s="3" t="s">
        <v>21</v>
      </c>
      <c r="B33" s="9" t="e">
        <f>B34/B6*100</f>
        <v>#DIV/0!</v>
      </c>
      <c r="C33" s="9">
        <f>C34/C6*100</f>
        <v>0.8787346221441126</v>
      </c>
      <c r="D33" s="9">
        <f>D34/D6*100</f>
        <v>0.8787346221441126</v>
      </c>
      <c r="E33" s="3" t="s">
        <v>22</v>
      </c>
    </row>
    <row r="34" spans="1:5" ht="48" customHeight="1">
      <c r="A34" s="16" t="s">
        <v>93</v>
      </c>
      <c r="B34" s="19"/>
      <c r="C34" s="19">
        <v>10</v>
      </c>
      <c r="D34" s="9">
        <f t="shared" si="0"/>
        <v>10</v>
      </c>
      <c r="E34" s="3"/>
    </row>
    <row r="35" spans="1:5" ht="31.5">
      <c r="A35" s="7" t="s">
        <v>23</v>
      </c>
      <c r="B35" s="7"/>
      <c r="C35" s="7"/>
      <c r="D35" s="7"/>
      <c r="E35" s="3"/>
    </row>
    <row r="36" spans="1:5" ht="31.5">
      <c r="A36" s="3" t="s">
        <v>24</v>
      </c>
      <c r="B36" s="9" t="e">
        <f>B37/B9*100</f>
        <v>#DIV/0!</v>
      </c>
      <c r="C36" s="9">
        <f>C37/C9*100</f>
        <v>1.5018773466833542</v>
      </c>
      <c r="D36" s="9">
        <f>D37/D9*100</f>
        <v>1.5018773466833542</v>
      </c>
      <c r="E36" s="3" t="s">
        <v>5</v>
      </c>
    </row>
    <row r="37" spans="1:5" ht="47.25">
      <c r="A37" s="11" t="s">
        <v>106</v>
      </c>
      <c r="B37" s="18"/>
      <c r="C37" s="18">
        <v>24</v>
      </c>
      <c r="D37" s="9">
        <v>24</v>
      </c>
      <c r="E37" s="3"/>
    </row>
    <row r="38" spans="1:5" ht="31.5">
      <c r="A38" s="3" t="s">
        <v>25</v>
      </c>
      <c r="B38" s="9" t="e">
        <f>B39/B9*100</f>
        <v>#DIV/0!</v>
      </c>
      <c r="C38" s="9">
        <f>C39/C9*100</f>
        <v>0.5006257822277848</v>
      </c>
      <c r="D38" s="9">
        <f>D39/D9*100</f>
        <v>0.5006257822277848</v>
      </c>
      <c r="E38" s="3" t="s">
        <v>5</v>
      </c>
    </row>
    <row r="39" spans="1:5" ht="47.25">
      <c r="A39" s="11" t="s">
        <v>107</v>
      </c>
      <c r="B39" s="18"/>
      <c r="C39" s="18">
        <v>8</v>
      </c>
      <c r="D39" s="9">
        <f>SUM(B39:C39)</f>
        <v>8</v>
      </c>
      <c r="E39" s="3"/>
    </row>
    <row r="40" spans="1:5" ht="31.5">
      <c r="A40" s="7" t="s">
        <v>26</v>
      </c>
      <c r="B40" s="7"/>
      <c r="C40" s="7"/>
      <c r="D40" s="7"/>
      <c r="E40" s="3"/>
    </row>
    <row r="41" spans="1:5" ht="15.75">
      <c r="A41" s="3" t="s">
        <v>27</v>
      </c>
      <c r="B41" s="9" t="e">
        <f>B42/B43*100</f>
        <v>#DIV/0!</v>
      </c>
      <c r="C41" s="9" t="e">
        <f>C42/C43*100</f>
        <v>#DIV/0!</v>
      </c>
      <c r="D41" s="9" t="e">
        <f>D42/D43*100</f>
        <v>#DIV/0!</v>
      </c>
      <c r="E41" s="3" t="s">
        <v>5</v>
      </c>
    </row>
    <row r="42" spans="1:5" ht="31.5">
      <c r="A42" s="11" t="s">
        <v>108</v>
      </c>
      <c r="B42" s="18"/>
      <c r="C42" s="18">
        <v>0</v>
      </c>
      <c r="D42" s="9">
        <f>SUM(B42:C42)</f>
        <v>0</v>
      </c>
      <c r="E42" s="3"/>
    </row>
    <row r="43" spans="1:5" ht="31.5">
      <c r="A43" s="11" t="s">
        <v>109</v>
      </c>
      <c r="B43" s="18"/>
      <c r="C43" s="18">
        <v>0</v>
      </c>
      <c r="D43" s="9">
        <f>SUM(B43:C43)</f>
        <v>0</v>
      </c>
      <c r="E43" s="3"/>
    </row>
    <row r="44" spans="1:5" ht="31.5">
      <c r="A44" s="7" t="s">
        <v>28</v>
      </c>
      <c r="B44" s="7"/>
      <c r="C44" s="7"/>
      <c r="D44" s="7"/>
      <c r="E44" s="3"/>
    </row>
    <row r="45" spans="1:5" ht="31.5">
      <c r="A45" s="3" t="s">
        <v>29</v>
      </c>
      <c r="B45" s="9" t="e">
        <f>B46/B22*100</f>
        <v>#DIV/0!</v>
      </c>
      <c r="C45" s="9">
        <f>C46/C22*100</f>
        <v>0</v>
      </c>
      <c r="D45" s="9">
        <f>D46/D22*100</f>
        <v>0</v>
      </c>
      <c r="E45" s="3" t="s">
        <v>5</v>
      </c>
    </row>
    <row r="46" spans="1:5" ht="47.25">
      <c r="A46" s="11" t="s">
        <v>111</v>
      </c>
      <c r="B46" s="18"/>
      <c r="C46" s="18">
        <v>0</v>
      </c>
      <c r="D46" s="9">
        <f>SUM(B46:C46)</f>
        <v>0</v>
      </c>
      <c r="E46" s="3"/>
    </row>
    <row r="47" spans="1:5" ht="31.5">
      <c r="A47" s="3" t="s">
        <v>30</v>
      </c>
      <c r="B47" s="9" t="e">
        <f>B48/B22*100</f>
        <v>#DIV/0!</v>
      </c>
      <c r="C47" s="9">
        <f>C48/C22*100</f>
        <v>0</v>
      </c>
      <c r="D47" s="9">
        <f>D48/D22*100</f>
        <v>0</v>
      </c>
      <c r="E47" s="3" t="s">
        <v>5</v>
      </c>
    </row>
    <row r="48" spans="1:5" ht="31.5">
      <c r="A48" s="11" t="s">
        <v>110</v>
      </c>
      <c r="B48" s="18"/>
      <c r="C48" s="18">
        <v>0</v>
      </c>
      <c r="D48" s="9">
        <f>SUM(B48:C48)</f>
        <v>0</v>
      </c>
      <c r="E48" s="3"/>
    </row>
    <row r="49" spans="1:5" ht="31.5">
      <c r="A49" s="6" t="s">
        <v>31</v>
      </c>
      <c r="B49" s="6"/>
      <c r="C49" s="6"/>
      <c r="D49" s="6"/>
      <c r="E49" s="3"/>
    </row>
    <row r="50" spans="1:5" ht="47.25">
      <c r="A50" s="7" t="s">
        <v>32</v>
      </c>
      <c r="B50" s="7"/>
      <c r="C50" s="7"/>
      <c r="D50" s="7"/>
      <c r="E50" s="3"/>
    </row>
    <row r="51" spans="1:5" ht="47.25">
      <c r="A51" s="3" t="s">
        <v>33</v>
      </c>
      <c r="B51" s="9" t="e">
        <f>(B52+B53+B54+B55)/B56*100</f>
        <v>#DIV/0!</v>
      </c>
      <c r="C51" s="9">
        <f>(C52+C53+C54+C55)/C56*100</f>
        <v>87.183908045977</v>
      </c>
      <c r="D51" s="9">
        <f>(D52+D53+D54+D55)/D56*100</f>
        <v>87.183908045977</v>
      </c>
      <c r="E51" s="3" t="s">
        <v>5</v>
      </c>
    </row>
    <row r="52" spans="1:5" ht="49.5" customHeight="1">
      <c r="A52" s="11" t="s">
        <v>112</v>
      </c>
      <c r="B52" s="18"/>
      <c r="C52" s="18">
        <v>2951</v>
      </c>
      <c r="D52" s="9">
        <f aca="true" t="shared" si="1" ref="D52:D58">SUM(B52:C52)</f>
        <v>2951</v>
      </c>
      <c r="E52" s="8"/>
    </row>
    <row r="53" spans="1:5" ht="31.5">
      <c r="A53" s="11" t="s">
        <v>113</v>
      </c>
      <c r="B53" s="18"/>
      <c r="C53" s="18">
        <v>83</v>
      </c>
      <c r="D53" s="9">
        <f t="shared" si="1"/>
        <v>83</v>
      </c>
      <c r="E53" s="8"/>
    </row>
    <row r="54" spans="1:5" ht="47.25">
      <c r="A54" s="11" t="s">
        <v>114</v>
      </c>
      <c r="B54" s="18"/>
      <c r="C54" s="18">
        <v>0</v>
      </c>
      <c r="D54" s="9">
        <f t="shared" si="1"/>
        <v>0</v>
      </c>
      <c r="E54" s="3"/>
    </row>
    <row r="55" spans="1:5" ht="47.25">
      <c r="A55" s="11" t="s">
        <v>115</v>
      </c>
      <c r="B55" s="18"/>
      <c r="C55" s="18">
        <v>0</v>
      </c>
      <c r="D55" s="9">
        <f t="shared" si="1"/>
        <v>0</v>
      </c>
      <c r="E55" s="3"/>
    </row>
    <row r="56" spans="1:5" ht="31.5">
      <c r="A56" s="11" t="s">
        <v>116</v>
      </c>
      <c r="B56" s="18"/>
      <c r="C56" s="18">
        <v>3480</v>
      </c>
      <c r="D56" s="9">
        <f t="shared" si="1"/>
        <v>3480</v>
      </c>
      <c r="E56" s="3"/>
    </row>
    <row r="57" spans="1:5" ht="47.25">
      <c r="A57" s="3" t="s">
        <v>34</v>
      </c>
      <c r="B57" s="9" t="e">
        <f>B58/B52*100</f>
        <v>#DIV/0!</v>
      </c>
      <c r="C57" s="9">
        <f>C58/C52*100</f>
        <v>29.345984412063707</v>
      </c>
      <c r="D57" s="9">
        <f>D58/D52*100</f>
        <v>29.345984412063707</v>
      </c>
      <c r="E57" s="3" t="s">
        <v>5</v>
      </c>
    </row>
    <row r="58" spans="1:5" ht="81" customHeight="1">
      <c r="A58" s="11" t="s">
        <v>118</v>
      </c>
      <c r="B58" s="18"/>
      <c r="C58" s="18">
        <v>866</v>
      </c>
      <c r="D58" s="9">
        <f t="shared" si="1"/>
        <v>866</v>
      </c>
      <c r="E58" s="3"/>
    </row>
    <row r="59" spans="1:5" ht="37.5" customHeight="1">
      <c r="A59" s="7" t="s">
        <v>35</v>
      </c>
      <c r="B59" s="7"/>
      <c r="C59" s="7"/>
      <c r="D59" s="7"/>
      <c r="E59" s="3"/>
    </row>
    <row r="60" spans="1:5" ht="31.5">
      <c r="A60" s="3" t="s">
        <v>36</v>
      </c>
      <c r="B60" s="9" t="e">
        <f>(B61+B62)/B63*100</f>
        <v>#DIV/0!</v>
      </c>
      <c r="C60" s="9">
        <f>(C61+C62)/C63*100</f>
        <v>12.165367671975602</v>
      </c>
      <c r="D60" s="9">
        <f>(D61+D62)/D63*100</f>
        <v>12.165367671975602</v>
      </c>
      <c r="E60" s="3" t="s">
        <v>5</v>
      </c>
    </row>
    <row r="61" spans="1:5" ht="83.25" customHeight="1">
      <c r="A61" s="11" t="s">
        <v>119</v>
      </c>
      <c r="B61" s="18"/>
      <c r="C61" s="18">
        <v>359</v>
      </c>
      <c r="D61" s="9">
        <f>SUM(B61:C61)</f>
        <v>359</v>
      </c>
      <c r="E61" s="3"/>
    </row>
    <row r="62" spans="1:5" ht="83.25" customHeight="1">
      <c r="A62" s="11" t="s">
        <v>120</v>
      </c>
      <c r="B62" s="18"/>
      <c r="C62" s="18">
        <v>0</v>
      </c>
      <c r="D62" s="9">
        <f>SUM(B62:C62)</f>
        <v>0</v>
      </c>
      <c r="E62" s="3"/>
    </row>
    <row r="63" spans="1:5" ht="63" customHeight="1">
      <c r="A63" s="11" t="s">
        <v>121</v>
      </c>
      <c r="B63" s="18"/>
      <c r="C63" s="18">
        <v>2951</v>
      </c>
      <c r="D63" s="9">
        <f>SUM(B63:C63)</f>
        <v>2951</v>
      </c>
      <c r="E63" s="3"/>
    </row>
    <row r="64" spans="1:5" ht="31.5">
      <c r="A64" s="3" t="s">
        <v>37</v>
      </c>
      <c r="B64" s="9" t="e">
        <f>B65/B63*100</f>
        <v>#DIV/0!</v>
      </c>
      <c r="C64" s="9">
        <f>C65/C63*100</f>
        <v>0</v>
      </c>
      <c r="D64" s="9">
        <f>D65/D63*100</f>
        <v>0</v>
      </c>
      <c r="E64" s="3" t="s">
        <v>5</v>
      </c>
    </row>
    <row r="65" spans="1:5" ht="80.25" customHeight="1">
      <c r="A65" s="11" t="s">
        <v>122</v>
      </c>
      <c r="B65" s="18"/>
      <c r="C65" s="18">
        <v>0</v>
      </c>
      <c r="D65" s="9">
        <f>SUM(B65:C65)</f>
        <v>0</v>
      </c>
      <c r="E65" s="3"/>
    </row>
    <row r="66" spans="1:5" ht="47.25">
      <c r="A66" s="7" t="s">
        <v>38</v>
      </c>
      <c r="B66" s="7"/>
      <c r="C66" s="7"/>
      <c r="D66" s="7"/>
      <c r="E66" s="3"/>
    </row>
    <row r="67" spans="1:5" ht="15.75">
      <c r="A67" s="3" t="s">
        <v>39</v>
      </c>
      <c r="B67" s="9" t="e">
        <f>B52/B68</f>
        <v>#DIV/0!</v>
      </c>
      <c r="C67" s="9">
        <f>C52/C68</f>
        <v>8.43142857142857</v>
      </c>
      <c r="D67" s="9">
        <f>D52/D68</f>
        <v>8.43142857142857</v>
      </c>
      <c r="E67" s="3" t="s">
        <v>11</v>
      </c>
    </row>
    <row r="68" spans="1:5" ht="63">
      <c r="A68" s="11" t="s">
        <v>124</v>
      </c>
      <c r="B68" s="18"/>
      <c r="C68" s="18">
        <v>350</v>
      </c>
      <c r="D68" s="9">
        <f>SUM(B68:C68)</f>
        <v>350</v>
      </c>
      <c r="E68" s="3"/>
    </row>
    <row r="69" spans="1:5" ht="31.5">
      <c r="A69" s="3" t="s">
        <v>40</v>
      </c>
      <c r="B69" s="9" t="e">
        <f>B70/B71*100</f>
        <v>#DIV/0!</v>
      </c>
      <c r="C69" s="9">
        <f>C70/C71*100</f>
        <v>18.571428571428573</v>
      </c>
      <c r="D69" s="9">
        <f>D70/D71*100</f>
        <v>18.571428571428573</v>
      </c>
      <c r="E69" s="3" t="s">
        <v>5</v>
      </c>
    </row>
    <row r="70" spans="1:5" ht="63">
      <c r="A70" s="11" t="s">
        <v>125</v>
      </c>
      <c r="B70" s="18"/>
      <c r="C70" s="18">
        <v>65</v>
      </c>
      <c r="D70" s="9">
        <f>SUM(B70:C70)</f>
        <v>65</v>
      </c>
      <c r="E70" s="3"/>
    </row>
    <row r="71" spans="1:5" ht="63">
      <c r="A71" s="11" t="s">
        <v>126</v>
      </c>
      <c r="B71" s="18"/>
      <c r="C71" s="18">
        <v>350</v>
      </c>
      <c r="D71" s="9">
        <f>SUM(B71:C71)</f>
        <v>350</v>
      </c>
      <c r="E71" s="3"/>
    </row>
    <row r="72" spans="1:5" ht="47.25">
      <c r="A72" s="7" t="s">
        <v>41</v>
      </c>
      <c r="B72" s="7"/>
      <c r="C72" s="7"/>
      <c r="D72" s="7"/>
      <c r="E72" s="3"/>
    </row>
    <row r="73" spans="1:5" ht="31.5">
      <c r="A73" s="3" t="s">
        <v>42</v>
      </c>
      <c r="B73" s="9" t="e">
        <f>(B74+B75)/((B63-B61-B62)+(B76+0.1*B77))</f>
        <v>#DIV/0!</v>
      </c>
      <c r="C73" s="9">
        <f>C74/((C63-C61-C62)+(C76+0.1*C77))</f>
        <v>18.917432603930315</v>
      </c>
      <c r="D73" s="9">
        <f>D74/((D63-D61-D62)+(D76+0.1*D77))</f>
        <v>18.917432603930315</v>
      </c>
      <c r="E73" s="3" t="s">
        <v>14</v>
      </c>
    </row>
    <row r="74" spans="1:5" ht="47.25">
      <c r="A74" s="11" t="s">
        <v>123</v>
      </c>
      <c r="B74" s="18"/>
      <c r="C74" s="18">
        <v>49191</v>
      </c>
      <c r="D74" s="9">
        <f>SUM(B74:C74)</f>
        <v>49191</v>
      </c>
      <c r="E74" s="3"/>
    </row>
    <row r="75" spans="1:5" ht="31.5">
      <c r="A75" s="11" t="s">
        <v>127</v>
      </c>
      <c r="B75" s="18"/>
      <c r="C75" s="18">
        <v>163</v>
      </c>
      <c r="D75" s="9">
        <f>SUM(B75:C75)</f>
        <v>163</v>
      </c>
      <c r="E75" s="3"/>
    </row>
    <row r="76" spans="1:5" ht="31.5">
      <c r="A76" s="11" t="s">
        <v>128</v>
      </c>
      <c r="B76" s="18"/>
      <c r="C76" s="18">
        <v>0</v>
      </c>
      <c r="D76" s="9">
        <f>SUM(B76:C76)</f>
        <v>0</v>
      </c>
      <c r="E76" s="3"/>
    </row>
    <row r="77" spans="1:5" ht="31.5">
      <c r="A77" s="11" t="s">
        <v>129</v>
      </c>
      <c r="B77" s="18"/>
      <c r="C77" s="18">
        <v>83</v>
      </c>
      <c r="D77" s="9">
        <f>SUM(B77:C77)</f>
        <v>83</v>
      </c>
      <c r="E77" s="3"/>
    </row>
    <row r="78" spans="1:5" ht="31.5">
      <c r="A78" s="3" t="s">
        <v>43</v>
      </c>
      <c r="B78" s="9"/>
      <c r="C78" s="9"/>
      <c r="D78" s="9"/>
      <c r="E78" s="8"/>
    </row>
    <row r="79" spans="1:5" ht="31.5">
      <c r="A79" s="11" t="s">
        <v>130</v>
      </c>
      <c r="B79" s="18"/>
      <c r="C79" s="18">
        <v>36</v>
      </c>
      <c r="D79" s="9">
        <f>SUM(B79:C79)</f>
        <v>36</v>
      </c>
      <c r="E79" s="8"/>
    </row>
    <row r="80" spans="1:5" ht="15.75">
      <c r="A80" s="11" t="s">
        <v>131</v>
      </c>
      <c r="B80" s="18"/>
      <c r="C80" s="18">
        <v>1</v>
      </c>
      <c r="D80" s="9">
        <f>SUM(B80:C80)</f>
        <v>1</v>
      </c>
      <c r="E80" s="8"/>
    </row>
    <row r="81" spans="1:5" ht="15.75">
      <c r="A81" s="4" t="s">
        <v>44</v>
      </c>
      <c r="B81" s="10" t="e">
        <f>(B82+B83)/(B79+B80)*100</f>
        <v>#DIV/0!</v>
      </c>
      <c r="C81" s="10">
        <f>(C82+C83)/(C79+C80)*100</f>
        <v>54.054054054054056</v>
      </c>
      <c r="D81" s="10">
        <f>(D82+D83)/(D79+D80)*100</f>
        <v>54.054054054054056</v>
      </c>
      <c r="E81" s="3" t="s">
        <v>5</v>
      </c>
    </row>
    <row r="82" spans="1:5" ht="48" customHeight="1">
      <c r="A82" s="11" t="s">
        <v>135</v>
      </c>
      <c r="B82" s="18"/>
      <c r="C82" s="18">
        <v>20</v>
      </c>
      <c r="D82" s="9">
        <f>SUM(B82:C82)</f>
        <v>20</v>
      </c>
      <c r="E82" s="3"/>
    </row>
    <row r="83" spans="1:5" ht="32.25" customHeight="1">
      <c r="A83" s="11" t="s">
        <v>132</v>
      </c>
      <c r="B83" s="18"/>
      <c r="C83" s="18">
        <v>0</v>
      </c>
      <c r="D83" s="9">
        <f>SUM(B83:C83)</f>
        <v>0</v>
      </c>
      <c r="E83" s="3"/>
    </row>
    <row r="84" spans="1:5" ht="15.75">
      <c r="A84" s="4" t="s">
        <v>17</v>
      </c>
      <c r="B84" s="10" t="e">
        <f>(B85+B86)/(B79+B80)*100</f>
        <v>#DIV/0!</v>
      </c>
      <c r="C84" s="10">
        <f>(C85+C86)/(C79+C80)*100</f>
        <v>54.054054054054056</v>
      </c>
      <c r="D84" s="10">
        <f>(D85+D86)/(D79+D80)*100</f>
        <v>54.054054054054056</v>
      </c>
      <c r="E84" s="3" t="s">
        <v>5</v>
      </c>
    </row>
    <row r="85" spans="1:5" ht="48.75" customHeight="1">
      <c r="A85" s="11" t="s">
        <v>137</v>
      </c>
      <c r="B85" s="18"/>
      <c r="C85" s="18">
        <v>20</v>
      </c>
      <c r="D85" s="9">
        <f>SUM(B85:C85)</f>
        <v>20</v>
      </c>
      <c r="E85" s="3"/>
    </row>
    <row r="86" spans="1:5" ht="35.25" customHeight="1">
      <c r="A86" s="11" t="s">
        <v>133</v>
      </c>
      <c r="B86" s="18"/>
      <c r="C86" s="18">
        <v>0</v>
      </c>
      <c r="D86" s="9">
        <f>SUM(B86:C86)</f>
        <v>0</v>
      </c>
      <c r="E86" s="3"/>
    </row>
    <row r="87" spans="1:5" ht="15.75">
      <c r="A87" s="4" t="s">
        <v>18</v>
      </c>
      <c r="B87" s="10" t="e">
        <f>(B88+B89)/(B79+B80)*100</f>
        <v>#DIV/0!</v>
      </c>
      <c r="C87" s="10">
        <f>(C88+C89)/(C79+C80)*100</f>
        <v>54.054054054054056</v>
      </c>
      <c r="D87" s="10">
        <f>(D88+D89)/(D79+D80)*100</f>
        <v>54.054054054054056</v>
      </c>
      <c r="E87" s="3" t="s">
        <v>5</v>
      </c>
    </row>
    <row r="88" spans="1:5" ht="48.75" customHeight="1">
      <c r="A88" s="11" t="s">
        <v>136</v>
      </c>
      <c r="B88" s="18"/>
      <c r="C88" s="18">
        <v>20</v>
      </c>
      <c r="D88" s="9">
        <f>SUM(B88:C88)</f>
        <v>20</v>
      </c>
      <c r="E88" s="3"/>
    </row>
    <row r="89" spans="1:5" ht="34.5" customHeight="1">
      <c r="A89" s="11" t="s">
        <v>134</v>
      </c>
      <c r="B89" s="18"/>
      <c r="C89" s="18">
        <v>0</v>
      </c>
      <c r="D89" s="9">
        <f>SUM(B89:C89)</f>
        <v>0</v>
      </c>
      <c r="E89" s="3"/>
    </row>
    <row r="90" spans="1:5" ht="31.5">
      <c r="A90" s="3" t="s">
        <v>45</v>
      </c>
      <c r="B90" s="22"/>
      <c r="C90" s="22"/>
      <c r="D90" s="9">
        <f>SUM(B90:C90)</f>
        <v>0</v>
      </c>
      <c r="E90" s="3"/>
    </row>
    <row r="91" spans="1:5" ht="15.75">
      <c r="A91" s="4" t="s">
        <v>46</v>
      </c>
      <c r="B91" s="10" t="e">
        <f>(B92+B93)/(B63+B53)*100</f>
        <v>#DIV/0!</v>
      </c>
      <c r="C91" s="10">
        <f>(C92+C93)/(C63+C53)*100</f>
        <v>11.272247857613712</v>
      </c>
      <c r="D91" s="10">
        <f>(D92+D93)/(D63+D53)*100</f>
        <v>11.272247857613712</v>
      </c>
      <c r="E91" s="3" t="s">
        <v>22</v>
      </c>
    </row>
    <row r="92" spans="1:5" ht="50.25" customHeight="1">
      <c r="A92" s="12" t="s">
        <v>138</v>
      </c>
      <c r="B92" s="23"/>
      <c r="C92" s="23">
        <v>342</v>
      </c>
      <c r="D92" s="9">
        <f>SUM(B92:C92)</f>
        <v>342</v>
      </c>
      <c r="E92" s="3"/>
    </row>
    <row r="93" spans="1:5" ht="33" customHeight="1">
      <c r="A93" s="12" t="s">
        <v>139</v>
      </c>
      <c r="B93" s="23"/>
      <c r="C93" s="23">
        <v>0</v>
      </c>
      <c r="D93" s="9">
        <f>SUM(B93:C93)</f>
        <v>0</v>
      </c>
      <c r="E93" s="3"/>
    </row>
    <row r="94" spans="1:5" ht="15.75">
      <c r="A94" s="4" t="s">
        <v>47</v>
      </c>
      <c r="B94" s="10" t="e">
        <f>(B95+B96)/(B63+B53)*100</f>
        <v>#DIV/0!</v>
      </c>
      <c r="C94" s="10">
        <f>(C95+C96)/(C63+C53)*100</f>
        <v>5.372445616348055</v>
      </c>
      <c r="D94" s="10">
        <f>(D95+D96)/(D63+D53)*100</f>
        <v>5.372445616348055</v>
      </c>
      <c r="E94" s="3" t="s">
        <v>22</v>
      </c>
    </row>
    <row r="95" spans="1:5" ht="47.25">
      <c r="A95" s="12" t="s">
        <v>141</v>
      </c>
      <c r="B95" s="23"/>
      <c r="C95" s="23">
        <v>163</v>
      </c>
      <c r="D95" s="9">
        <f>SUM(B95:C95)</f>
        <v>163</v>
      </c>
      <c r="E95" s="3"/>
    </row>
    <row r="96" spans="1:5" ht="45.75" customHeight="1">
      <c r="A96" s="12" t="s">
        <v>140</v>
      </c>
      <c r="B96" s="23"/>
      <c r="C96" s="23">
        <v>0</v>
      </c>
      <c r="D96" s="9">
        <f>SUM(B96:C96)</f>
        <v>0</v>
      </c>
      <c r="E96" s="3"/>
    </row>
    <row r="97" spans="1:5" ht="32.25" customHeight="1">
      <c r="A97" s="3" t="s">
        <v>48</v>
      </c>
      <c r="B97" s="9" t="e">
        <f>(B98+B99)/(B79+B80)*100</f>
        <v>#DIV/0!</v>
      </c>
      <c r="C97" s="9">
        <f>(C98+C99)/(C79+C80)*100</f>
        <v>0</v>
      </c>
      <c r="D97" s="9">
        <f>(D98+D99)/(D79+D80)*100</f>
        <v>0</v>
      </c>
      <c r="E97" s="3" t="s">
        <v>5</v>
      </c>
    </row>
    <row r="98" spans="1:5" ht="48" customHeight="1">
      <c r="A98" s="11" t="s">
        <v>142</v>
      </c>
      <c r="B98" s="18"/>
      <c r="C98" s="18">
        <v>0</v>
      </c>
      <c r="D98" s="9">
        <f>SUM(B98:C98)</f>
        <v>0</v>
      </c>
      <c r="E98" s="3"/>
    </row>
    <row r="99" spans="1:5" ht="35.25" customHeight="1">
      <c r="A99" s="11" t="s">
        <v>143</v>
      </c>
      <c r="B99" s="18"/>
      <c r="C99" s="18">
        <v>0</v>
      </c>
      <c r="D99" s="9">
        <f>SUM(B99:C99)</f>
        <v>0</v>
      </c>
      <c r="E99" s="3"/>
    </row>
    <row r="100" spans="1:5" ht="31.5">
      <c r="A100" s="7" t="s">
        <v>49</v>
      </c>
      <c r="B100" s="7"/>
      <c r="C100" s="7"/>
      <c r="D100" s="7"/>
      <c r="E100" s="3"/>
    </row>
    <row r="101" spans="1:5" ht="48" customHeight="1">
      <c r="A101" s="3" t="s">
        <v>50</v>
      </c>
      <c r="B101" s="9" t="e">
        <f>B102/B103*100</f>
        <v>#DIV/0!</v>
      </c>
      <c r="C101" s="9">
        <f>C102/C103*100</f>
        <v>100</v>
      </c>
      <c r="D101" s="9">
        <f>D102/D103*100</f>
        <v>100</v>
      </c>
      <c r="E101" s="3" t="s">
        <v>5</v>
      </c>
    </row>
    <row r="102" spans="1:5" ht="96" customHeight="1">
      <c r="A102" s="11" t="s">
        <v>145</v>
      </c>
      <c r="B102" s="18"/>
      <c r="C102" s="18">
        <v>61</v>
      </c>
      <c r="D102" s="9">
        <f>SUM(B102:C102)</f>
        <v>61</v>
      </c>
      <c r="E102" s="3"/>
    </row>
    <row r="103" spans="1:5" ht="65.25" customHeight="1">
      <c r="A103" s="11" t="s">
        <v>144</v>
      </c>
      <c r="B103" s="18"/>
      <c r="C103" s="18">
        <v>61</v>
      </c>
      <c r="D103" s="9">
        <f>SUM(B103:C103)</f>
        <v>61</v>
      </c>
      <c r="E103" s="3"/>
    </row>
    <row r="104" spans="1:5" ht="47.25">
      <c r="A104" s="3" t="s">
        <v>51</v>
      </c>
      <c r="B104" s="9" t="e">
        <f>B105/B106*100</f>
        <v>#DIV/0!</v>
      </c>
      <c r="C104" s="9">
        <f>C105/C106*100</f>
        <v>100</v>
      </c>
      <c r="D104" s="9">
        <f>D105/D106*100</f>
        <v>100</v>
      </c>
      <c r="E104" s="3" t="s">
        <v>5</v>
      </c>
    </row>
    <row r="105" spans="1:5" ht="94.5" customHeight="1">
      <c r="A105" s="11" t="s">
        <v>146</v>
      </c>
      <c r="B105" s="18"/>
      <c r="C105" s="18">
        <v>65</v>
      </c>
      <c r="D105" s="9">
        <f>SUM(B105:C105)</f>
        <v>65</v>
      </c>
      <c r="E105" s="3"/>
    </row>
    <row r="106" spans="1:5" ht="51.75" customHeight="1">
      <c r="A106" s="11" t="s">
        <v>94</v>
      </c>
      <c r="B106" s="18"/>
      <c r="C106" s="18">
        <v>65</v>
      </c>
      <c r="D106" s="9">
        <f>SUM(B106:C106)</f>
        <v>65</v>
      </c>
      <c r="E106" s="3"/>
    </row>
    <row r="107" spans="1:5" ht="31.5">
      <c r="A107" s="7" t="s">
        <v>52</v>
      </c>
      <c r="B107" s="7"/>
      <c r="C107" s="7"/>
      <c r="D107" s="7"/>
      <c r="E107" s="3"/>
    </row>
    <row r="108" spans="1:5" ht="47.25">
      <c r="A108" s="3" t="s">
        <v>53</v>
      </c>
      <c r="B108" s="22"/>
      <c r="C108" s="22">
        <v>1.3</v>
      </c>
      <c r="D108" s="25"/>
      <c r="E108" s="3" t="s">
        <v>54</v>
      </c>
    </row>
    <row r="109" spans="1:5" ht="31.5">
      <c r="A109" s="3" t="s">
        <v>55</v>
      </c>
      <c r="B109" s="9"/>
      <c r="C109" s="9"/>
      <c r="D109" s="9"/>
      <c r="E109" s="3"/>
    </row>
    <row r="110" spans="1:5" ht="15.75">
      <c r="A110" s="4" t="s">
        <v>56</v>
      </c>
      <c r="B110" s="24"/>
      <c r="C110" s="24">
        <v>48.36</v>
      </c>
      <c r="D110" s="30"/>
      <c r="E110" s="3" t="s">
        <v>57</v>
      </c>
    </row>
    <row r="111" spans="1:5" ht="15.75">
      <c r="A111" s="4" t="s">
        <v>58</v>
      </c>
      <c r="B111" s="24"/>
      <c r="C111" s="24">
        <v>58.09</v>
      </c>
      <c r="D111" s="30"/>
      <c r="E111" s="3" t="s">
        <v>57</v>
      </c>
    </row>
    <row r="112" spans="1:5" ht="31.5">
      <c r="A112" s="3" t="s">
        <v>59</v>
      </c>
      <c r="B112" s="9"/>
      <c r="C112" s="9"/>
      <c r="D112" s="9"/>
      <c r="E112" s="3"/>
    </row>
    <row r="113" spans="1:5" ht="15.75">
      <c r="A113" s="4" t="s">
        <v>56</v>
      </c>
      <c r="B113" s="24"/>
      <c r="C113" s="24">
        <v>13.78</v>
      </c>
      <c r="D113" s="30"/>
      <c r="E113" s="3" t="s">
        <v>57</v>
      </c>
    </row>
    <row r="114" spans="1:5" ht="15.75">
      <c r="A114" s="4" t="s">
        <v>58</v>
      </c>
      <c r="B114" s="24"/>
      <c r="C114" s="24">
        <v>30.42</v>
      </c>
      <c r="D114" s="30"/>
      <c r="E114" s="3" t="s">
        <v>57</v>
      </c>
    </row>
    <row r="115" spans="1:5" ht="47.25">
      <c r="A115" s="3" t="s">
        <v>60</v>
      </c>
      <c r="B115" s="9"/>
      <c r="C115" s="9"/>
      <c r="D115" s="9"/>
      <c r="E115" s="3"/>
    </row>
    <row r="116" spans="1:5" ht="15.75">
      <c r="A116" s="4" t="s">
        <v>56</v>
      </c>
      <c r="B116" s="24"/>
      <c r="C116" s="24">
        <v>0.94</v>
      </c>
      <c r="D116" s="30"/>
      <c r="E116" s="3" t="s">
        <v>5</v>
      </c>
    </row>
    <row r="117" spans="1:5" ht="15.75">
      <c r="A117" s="4" t="s">
        <v>58</v>
      </c>
      <c r="B117" s="24"/>
      <c r="C117" s="24">
        <v>0.94</v>
      </c>
      <c r="D117" s="30"/>
      <c r="E117" s="3" t="s">
        <v>5</v>
      </c>
    </row>
    <row r="118" spans="1:5" ht="47.25">
      <c r="A118" s="3" t="s">
        <v>61</v>
      </c>
      <c r="B118" s="9"/>
      <c r="C118" s="9"/>
      <c r="D118" s="9"/>
      <c r="E118" s="3"/>
    </row>
    <row r="119" spans="1:5" ht="15.75">
      <c r="A119" s="4" t="s">
        <v>56</v>
      </c>
      <c r="B119" s="24"/>
      <c r="C119" s="24">
        <v>0</v>
      </c>
      <c r="D119" s="30"/>
      <c r="E119" s="3" t="s">
        <v>5</v>
      </c>
    </row>
    <row r="120" spans="1:5" ht="15.75">
      <c r="A120" s="4" t="s">
        <v>58</v>
      </c>
      <c r="B120" s="24"/>
      <c r="C120" s="24">
        <v>0</v>
      </c>
      <c r="D120" s="30"/>
      <c r="E120" s="3" t="s">
        <v>5</v>
      </c>
    </row>
    <row r="121" spans="1:5" ht="63">
      <c r="A121" s="7" t="s">
        <v>62</v>
      </c>
      <c r="B121" s="7"/>
      <c r="C121" s="7"/>
      <c r="D121" s="7"/>
      <c r="E121" s="3"/>
    </row>
    <row r="122" spans="1:5" ht="31.5">
      <c r="A122" s="3" t="s">
        <v>63</v>
      </c>
      <c r="B122" s="9" t="e">
        <f>(B123+B124)/(B63+B53)*100</f>
        <v>#DIV/0!</v>
      </c>
      <c r="C122" s="9">
        <f>(C123+C124)/(C63+C53)*100</f>
        <v>0.9726433750823995</v>
      </c>
      <c r="D122" s="9">
        <f>(D123+D124)/(D63+D53)*100</f>
        <v>0.9726433750823995</v>
      </c>
      <c r="E122" s="3" t="s">
        <v>5</v>
      </c>
    </row>
    <row r="123" spans="1:5" ht="66.75" customHeight="1">
      <c r="A123" s="11" t="s">
        <v>148</v>
      </c>
      <c r="B123" s="18"/>
      <c r="C123" s="18">
        <v>29.51</v>
      </c>
      <c r="D123" s="9">
        <f>SUM(B123:C123)</f>
        <v>29.51</v>
      </c>
      <c r="E123" s="3"/>
    </row>
    <row r="124" spans="1:5" ht="33.75" customHeight="1">
      <c r="A124" s="11" t="s">
        <v>150</v>
      </c>
      <c r="B124" s="18"/>
      <c r="C124" s="18">
        <v>0</v>
      </c>
      <c r="D124" s="9">
        <f>SUM(B124:C124)</f>
        <v>0</v>
      </c>
      <c r="E124" s="3"/>
    </row>
    <row r="125" spans="1:5" ht="31.5">
      <c r="A125" s="3" t="s">
        <v>64</v>
      </c>
      <c r="B125" s="9" t="e">
        <f>B126/B79*100</f>
        <v>#DIV/0!</v>
      </c>
      <c r="C125" s="9">
        <f>C126/C79*100</f>
        <v>2.7777777777777777</v>
      </c>
      <c r="D125" s="9">
        <f>D126/D79*100</f>
        <v>2.7777777777777777</v>
      </c>
      <c r="E125" s="3" t="s">
        <v>5</v>
      </c>
    </row>
    <row r="126" spans="1:5" ht="47.25">
      <c r="A126" s="11" t="s">
        <v>147</v>
      </c>
      <c r="B126" s="18"/>
      <c r="C126" s="18">
        <v>1</v>
      </c>
      <c r="D126" s="9">
        <f>SUM(B126:C126)</f>
        <v>1</v>
      </c>
      <c r="E126" s="3"/>
    </row>
    <row r="127" spans="1:5" ht="31.5">
      <c r="A127" s="3" t="s">
        <v>65</v>
      </c>
      <c r="B127" s="9" t="e">
        <f>(B128+B129)/(B79+B80)*100</f>
        <v>#DIV/0!</v>
      </c>
      <c r="C127" s="9">
        <f>(C128+C129)/(C79+C80)*100</f>
        <v>48.64864864864865</v>
      </c>
      <c r="D127" s="9">
        <f>(D128+D129)/(D79+D80)*100</f>
        <v>48.64864864864865</v>
      </c>
      <c r="E127" s="3" t="s">
        <v>5</v>
      </c>
    </row>
    <row r="128" spans="1:5" ht="48" customHeight="1">
      <c r="A128" s="11" t="s">
        <v>149</v>
      </c>
      <c r="B128" s="18"/>
      <c r="C128" s="18">
        <v>18</v>
      </c>
      <c r="D128" s="9">
        <f>SUM(B128:C128)</f>
        <v>18</v>
      </c>
      <c r="E128" s="3"/>
    </row>
    <row r="129" spans="1:5" ht="30" customHeight="1">
      <c r="A129" s="11" t="s">
        <v>151</v>
      </c>
      <c r="B129" s="18"/>
      <c r="C129" s="18">
        <v>0</v>
      </c>
      <c r="D129" s="9">
        <f>SUM(B129:C129)</f>
        <v>0</v>
      </c>
      <c r="E129" s="3"/>
    </row>
    <row r="130" spans="1:5" ht="31.5">
      <c r="A130" s="3" t="s">
        <v>66</v>
      </c>
      <c r="B130" s="9" t="e">
        <f>(B131+B132)/(B79+B80)*100</f>
        <v>#DIV/0!</v>
      </c>
      <c r="C130" s="9">
        <f>(C131+C132)/(C79+C80)*100</f>
        <v>0</v>
      </c>
      <c r="D130" s="9">
        <f>(D131+D132)/(D79+D80)*100</f>
        <v>0</v>
      </c>
      <c r="E130" s="3" t="s">
        <v>5</v>
      </c>
    </row>
    <row r="131" spans="1:5" ht="48" customHeight="1">
      <c r="A131" s="11" t="s">
        <v>152</v>
      </c>
      <c r="B131" s="18"/>
      <c r="C131" s="18">
        <v>0</v>
      </c>
      <c r="D131" s="9">
        <f>SUM(B131:C131)</f>
        <v>0</v>
      </c>
      <c r="E131" s="3"/>
    </row>
    <row r="132" spans="1:5" ht="33.75" customHeight="1">
      <c r="A132" s="11" t="s">
        <v>153</v>
      </c>
      <c r="B132" s="18"/>
      <c r="C132" s="18">
        <v>0</v>
      </c>
      <c r="D132" s="9">
        <f>SUM(B132:C132)</f>
        <v>0</v>
      </c>
      <c r="E132" s="3"/>
    </row>
    <row r="133" spans="1:5" ht="47.25">
      <c r="A133" s="7" t="s">
        <v>67</v>
      </c>
      <c r="B133" s="7"/>
      <c r="C133" s="7"/>
      <c r="D133" s="7"/>
      <c r="E133" s="3"/>
    </row>
    <row r="134" spans="1:5" ht="15.75">
      <c r="A134" s="3" t="s">
        <v>68</v>
      </c>
      <c r="B134" s="9" t="e">
        <f>(B79+B80)/(B135+B136)*100</f>
        <v>#DIV/0!</v>
      </c>
      <c r="C134" s="9">
        <f>(C79+C80)/(C135+C136)*100</f>
        <v>100</v>
      </c>
      <c r="D134" s="9">
        <f>(D79+D80)/(D135+D136)*100</f>
        <v>100</v>
      </c>
      <c r="E134" s="3" t="s">
        <v>5</v>
      </c>
    </row>
    <row r="135" spans="1:5" ht="47.25">
      <c r="A135" s="11" t="s">
        <v>154</v>
      </c>
      <c r="B135" s="18"/>
      <c r="C135" s="18">
        <v>36</v>
      </c>
      <c r="D135" s="9">
        <f>SUM(B135:C135)</f>
        <v>36</v>
      </c>
      <c r="E135" s="3"/>
    </row>
    <row r="136" spans="1:5" ht="31.5">
      <c r="A136" s="11" t="s">
        <v>155</v>
      </c>
      <c r="B136" s="18"/>
      <c r="C136" s="18">
        <v>1</v>
      </c>
      <c r="D136" s="9">
        <f>SUM(B136:C136)</f>
        <v>1</v>
      </c>
      <c r="E136" s="3"/>
    </row>
    <row r="137" spans="1:5" ht="31.5">
      <c r="A137" s="7" t="s">
        <v>69</v>
      </c>
      <c r="B137" s="7"/>
      <c r="C137" s="7"/>
      <c r="D137" s="7"/>
      <c r="E137" s="3"/>
    </row>
    <row r="138" spans="1:5" ht="31.5">
      <c r="A138" s="3" t="s">
        <v>70</v>
      </c>
      <c r="B138" s="9" t="e">
        <f>(B139+B140)/(B79+B80)*100</f>
        <v>#DIV/0!</v>
      </c>
      <c r="C138" s="9">
        <f>(C139+C140)/(C79+C80)*100</f>
        <v>16.216216216216218</v>
      </c>
      <c r="D138" s="9">
        <f>(D139+D140)/(D79+D80)*100</f>
        <v>16.216216216216218</v>
      </c>
      <c r="E138" s="3" t="s">
        <v>5</v>
      </c>
    </row>
    <row r="139" spans="1:5" ht="51" customHeight="1">
      <c r="A139" s="11" t="s">
        <v>156</v>
      </c>
      <c r="B139" s="25"/>
      <c r="C139" s="25">
        <v>6</v>
      </c>
      <c r="D139" s="9">
        <f>SUM(B139:C139)</f>
        <v>6</v>
      </c>
      <c r="E139" s="3"/>
    </row>
    <row r="140" spans="1:5" ht="33.75" customHeight="1">
      <c r="A140" s="11" t="s">
        <v>157</v>
      </c>
      <c r="B140" s="25"/>
      <c r="C140" s="25">
        <v>0</v>
      </c>
      <c r="D140" s="9">
        <f>SUM(B140:C140)</f>
        <v>0</v>
      </c>
      <c r="E140" s="3"/>
    </row>
    <row r="141" spans="1:5" ht="31.5">
      <c r="A141" s="3" t="s">
        <v>71</v>
      </c>
      <c r="B141" s="9" t="e">
        <f>(B142+B143)/(B79+B80)*100</f>
        <v>#DIV/0!</v>
      </c>
      <c r="C141" s="9">
        <f>(C142+C143)/(C79+C80)*100</f>
        <v>100</v>
      </c>
      <c r="D141" s="9">
        <f>(D142+D143)/(D79+D80)*100</f>
        <v>100</v>
      </c>
      <c r="E141" s="3" t="s">
        <v>5</v>
      </c>
    </row>
    <row r="142" spans="1:5" ht="46.5" customHeight="1">
      <c r="A142" s="11" t="s">
        <v>158</v>
      </c>
      <c r="B142" s="25"/>
      <c r="C142" s="25">
        <v>36</v>
      </c>
      <c r="D142" s="9">
        <f>SUM(B142:C142)</f>
        <v>36</v>
      </c>
      <c r="E142" s="3"/>
    </row>
    <row r="143" spans="1:5" ht="34.5" customHeight="1">
      <c r="A143" s="11" t="s">
        <v>159</v>
      </c>
      <c r="B143" s="25"/>
      <c r="C143" s="25">
        <v>1</v>
      </c>
      <c r="D143" s="9">
        <f>SUM(B143:C143)</f>
        <v>1</v>
      </c>
      <c r="E143" s="3"/>
    </row>
    <row r="144" spans="1:5" ht="31.5">
      <c r="A144" s="3" t="s">
        <v>72</v>
      </c>
      <c r="B144" s="9" t="e">
        <f>(B145+B146)/(B79+B80)*100</f>
        <v>#DIV/0!</v>
      </c>
      <c r="C144" s="9">
        <f>(C145+C146)/(C79+C80)*100</f>
        <v>59.45945945945946</v>
      </c>
      <c r="D144" s="9">
        <f>(D145+D146)/(D79+D80)*100</f>
        <v>59.45945945945946</v>
      </c>
      <c r="E144" s="3" t="s">
        <v>5</v>
      </c>
    </row>
    <row r="145" spans="1:5" ht="52.5" customHeight="1">
      <c r="A145" s="11" t="s">
        <v>160</v>
      </c>
      <c r="B145" s="25"/>
      <c r="C145" s="25">
        <v>22</v>
      </c>
      <c r="D145" s="9">
        <f>SUM(B145:C145)</f>
        <v>22</v>
      </c>
      <c r="E145" s="3"/>
    </row>
    <row r="146" spans="1:5" ht="33" customHeight="1">
      <c r="A146" s="11" t="s">
        <v>161</v>
      </c>
      <c r="B146" s="25"/>
      <c r="C146" s="25">
        <v>0</v>
      </c>
      <c r="D146" s="9">
        <f>SUM(B146:C146)</f>
        <v>0</v>
      </c>
      <c r="E146" s="3"/>
    </row>
    <row r="147" spans="1:5" ht="20.25" customHeight="1">
      <c r="A147" s="3" t="s">
        <v>73</v>
      </c>
      <c r="B147" s="9" t="e">
        <f>(B148+B149)/(B79+B80)*100</f>
        <v>#DIV/0!</v>
      </c>
      <c r="C147" s="9">
        <f>(C148+C149)/(C79+C80)*100</f>
        <v>2.7027027027027026</v>
      </c>
      <c r="D147" s="9">
        <f>(D148+D149)/(D79+D80)*100</f>
        <v>2.7027027027027026</v>
      </c>
      <c r="E147" s="3" t="s">
        <v>5</v>
      </c>
    </row>
    <row r="148" spans="1:5" ht="50.25" customHeight="1">
      <c r="A148" s="11" t="s">
        <v>162</v>
      </c>
      <c r="B148" s="25"/>
      <c r="C148" s="25">
        <v>1</v>
      </c>
      <c r="D148" s="9">
        <f>SUM(B148:C148)</f>
        <v>1</v>
      </c>
      <c r="E148" s="3"/>
    </row>
    <row r="149" spans="1:5" ht="33" customHeight="1">
      <c r="A149" s="11" t="s">
        <v>163</v>
      </c>
      <c r="B149" s="25"/>
      <c r="C149" s="25">
        <v>0</v>
      </c>
      <c r="D149" s="9">
        <f>SUM(B149:C149)</f>
        <v>0</v>
      </c>
      <c r="E149" s="3"/>
    </row>
    <row r="150" spans="1:5" ht="31.5">
      <c r="A150" s="3" t="s">
        <v>74</v>
      </c>
      <c r="B150" s="9" t="e">
        <f>(B151+B152)/(B79+B80)*100</f>
        <v>#DIV/0!</v>
      </c>
      <c r="C150" s="9">
        <f>(C151+C152)/(C79+C80)*100</f>
        <v>0</v>
      </c>
      <c r="D150" s="9">
        <f>(D151+D152)/(D79+D80)*100</f>
        <v>0</v>
      </c>
      <c r="E150" s="3" t="s">
        <v>5</v>
      </c>
    </row>
    <row r="151" spans="1:5" ht="45.75" customHeight="1">
      <c r="A151" s="11" t="s">
        <v>164</v>
      </c>
      <c r="B151" s="25"/>
      <c r="C151" s="25">
        <v>0</v>
      </c>
      <c r="D151" s="9">
        <f>SUM(B151:C151)</f>
        <v>0</v>
      </c>
      <c r="E151" s="3"/>
    </row>
    <row r="152" spans="1:5" ht="32.25" customHeight="1">
      <c r="A152" s="11" t="s">
        <v>165</v>
      </c>
      <c r="B152" s="25"/>
      <c r="C152" s="25">
        <v>0</v>
      </c>
      <c r="D152" s="9">
        <f>SUM(B152:C152)</f>
        <v>0</v>
      </c>
      <c r="E152" s="3"/>
    </row>
    <row r="153" spans="1:5" ht="31.5">
      <c r="A153" s="3" t="s">
        <v>75</v>
      </c>
      <c r="B153" s="9" t="e">
        <f>(B154+B155)/(B79+B80)*100</f>
        <v>#DIV/0!</v>
      </c>
      <c r="C153" s="9">
        <f>(C154+C155)/(C79+C80)*100</f>
        <v>0</v>
      </c>
      <c r="D153" s="9">
        <f>(D154+D155)/(D79+D80)*100</f>
        <v>0</v>
      </c>
      <c r="E153" s="3" t="s">
        <v>5</v>
      </c>
    </row>
    <row r="154" spans="1:5" ht="46.5" customHeight="1">
      <c r="A154" s="11" t="s">
        <v>166</v>
      </c>
      <c r="B154" s="25"/>
      <c r="C154" s="25">
        <v>0</v>
      </c>
      <c r="D154" s="9">
        <f>SUM(B154:C154)</f>
        <v>0</v>
      </c>
      <c r="E154" s="3"/>
    </row>
    <row r="155" spans="1:5" ht="33.75" customHeight="1">
      <c r="A155" s="11" t="s">
        <v>167</v>
      </c>
      <c r="B155" s="25"/>
      <c r="C155" s="25">
        <v>0</v>
      </c>
      <c r="D155" s="9">
        <f>SUM(B155:C155)</f>
        <v>0</v>
      </c>
      <c r="E155" s="3"/>
    </row>
    <row r="156" spans="1:5" ht="31.5">
      <c r="A156" s="3" t="s">
        <v>76</v>
      </c>
      <c r="B156" s="9" t="e">
        <f>(B157+B158)/(B79+B80)*100</f>
        <v>#DIV/0!</v>
      </c>
      <c r="C156" s="9">
        <f>(C157+C158)/(C79+C80)*100</f>
        <v>8.108108108108109</v>
      </c>
      <c r="D156" s="9">
        <f>(D157+D158)/(D79+D80)*100</f>
        <v>8.108108108108109</v>
      </c>
      <c r="E156" s="3" t="s">
        <v>5</v>
      </c>
    </row>
    <row r="157" spans="1:5" ht="49.5" customHeight="1">
      <c r="A157" s="11" t="s">
        <v>168</v>
      </c>
      <c r="B157" s="25"/>
      <c r="C157" s="25">
        <v>3</v>
      </c>
      <c r="D157" s="9">
        <f>SUM(B157:C157)</f>
        <v>3</v>
      </c>
      <c r="E157" s="3"/>
    </row>
    <row r="158" spans="1:5" ht="32.25" customHeight="1">
      <c r="A158" s="11" t="s">
        <v>169</v>
      </c>
      <c r="B158" s="25"/>
      <c r="C158" s="25">
        <v>0</v>
      </c>
      <c r="D158" s="9">
        <f>SUM(B158:C158)</f>
        <v>0</v>
      </c>
      <c r="E158" s="3"/>
    </row>
    <row r="159" spans="1:5" ht="15.75">
      <c r="A159" s="26"/>
      <c r="B159" s="26"/>
      <c r="C159" s="26"/>
      <c r="D159" s="28"/>
      <c r="E159" s="28"/>
    </row>
    <row r="160" spans="1:5" ht="15.75">
      <c r="A160" s="29"/>
      <c r="B160" s="26"/>
      <c r="C160" s="26"/>
      <c r="D160" s="28"/>
      <c r="E160" s="28"/>
    </row>
    <row r="161" spans="1:5" ht="15.75">
      <c r="A161" s="26"/>
      <c r="B161" s="26"/>
      <c r="C161" s="26"/>
      <c r="D161" s="28"/>
      <c r="E161" s="28"/>
    </row>
    <row r="162" spans="1:5" ht="15.75">
      <c r="A162" s="26"/>
      <c r="B162" s="26"/>
      <c r="C162" s="26"/>
      <c r="D162" s="28"/>
      <c r="E162" s="28"/>
    </row>
    <row r="163" spans="1:5" ht="15.75">
      <c r="A163" s="26"/>
      <c r="B163" s="26"/>
      <c r="C163" s="26"/>
      <c r="D163" s="28"/>
      <c r="E163" s="28"/>
    </row>
    <row r="164" spans="1:5" ht="15.75">
      <c r="A164" s="26"/>
      <c r="B164" s="26"/>
      <c r="C164" s="26"/>
      <c r="D164" s="28"/>
      <c r="E164" s="28"/>
    </row>
  </sheetData>
  <sheetProtection/>
  <autoFilter ref="A1:E158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26" sqref="D26"/>
    </sheetView>
  </sheetViews>
  <sheetFormatPr defaultColWidth="9.140625" defaultRowHeight="15"/>
  <cols>
    <col min="1" max="1" width="109.00390625" style="1" customWidth="1"/>
    <col min="2" max="3" width="13.28125" style="1" customWidth="1"/>
    <col min="4" max="4" width="13.57421875" style="0" customWidth="1"/>
    <col min="5" max="5" width="16.7109375" style="0" customWidth="1"/>
  </cols>
  <sheetData>
    <row r="1" spans="1:5" ht="31.5">
      <c r="A1" s="26" t="s">
        <v>184</v>
      </c>
      <c r="B1" s="2" t="s">
        <v>96</v>
      </c>
      <c r="C1" s="2" t="s">
        <v>97</v>
      </c>
      <c r="D1" s="2" t="s">
        <v>95</v>
      </c>
      <c r="E1" s="2" t="s">
        <v>0</v>
      </c>
    </row>
    <row r="2" spans="1:5" ht="15.75">
      <c r="A2" s="5" t="s">
        <v>77</v>
      </c>
      <c r="B2" s="5"/>
      <c r="C2" s="5"/>
      <c r="D2" s="5"/>
      <c r="E2" s="3"/>
    </row>
    <row r="3" spans="1:5" ht="15.75">
      <c r="A3" s="6" t="s">
        <v>78</v>
      </c>
      <c r="B3" s="6"/>
      <c r="C3" s="6"/>
      <c r="D3" s="6"/>
      <c r="E3" s="3"/>
    </row>
    <row r="4" spans="1:5" ht="15.75">
      <c r="A4" s="7" t="s">
        <v>79</v>
      </c>
      <c r="B4" s="7"/>
      <c r="C4" s="7"/>
      <c r="D4" s="7"/>
      <c r="E4" s="3"/>
    </row>
    <row r="5" spans="1:5" ht="47.25">
      <c r="A5" s="3" t="s">
        <v>80</v>
      </c>
      <c r="B5" s="9" t="e">
        <f>(B6+B7+B8)/B9*100</f>
        <v>#DIV/0!</v>
      </c>
      <c r="C5" s="9">
        <f>(C6+C7+C8)/C9*100</f>
        <v>49.026627880957705</v>
      </c>
      <c r="D5" s="9">
        <f>(D6+D7+D8)/D9*100</f>
        <v>49.026627880957705</v>
      </c>
      <c r="E5" s="3" t="s">
        <v>5</v>
      </c>
    </row>
    <row r="6" spans="1:5" ht="47.25">
      <c r="A6" s="11" t="s">
        <v>170</v>
      </c>
      <c r="B6" s="18"/>
      <c r="C6" s="18">
        <v>1533</v>
      </c>
      <c r="D6" s="9">
        <f>SUM(B6:C6)</f>
        <v>1533</v>
      </c>
      <c r="E6" s="3"/>
    </row>
    <row r="7" spans="1:5" ht="63">
      <c r="A7" s="11" t="s">
        <v>171</v>
      </c>
      <c r="B7" s="18"/>
      <c r="C7" s="18">
        <v>0</v>
      </c>
      <c r="D7" s="9">
        <f>SUM(B7:C7)</f>
        <v>0</v>
      </c>
      <c r="E7" s="3"/>
    </row>
    <row r="8" spans="1:5" ht="45" customHeight="1">
      <c r="A8" s="11" t="s">
        <v>172</v>
      </c>
      <c r="B8" s="18"/>
      <c r="C8" s="18">
        <v>658</v>
      </c>
      <c r="D8" s="9">
        <f>SUM(B8:C8)</f>
        <v>658</v>
      </c>
      <c r="E8" s="3"/>
    </row>
    <row r="9" spans="1:5" ht="31.5">
      <c r="A9" s="11" t="s">
        <v>173</v>
      </c>
      <c r="B9" s="18"/>
      <c r="C9" s="18">
        <v>4469</v>
      </c>
      <c r="D9" s="9">
        <f>SUM(B9:C9)</f>
        <v>4469</v>
      </c>
      <c r="E9" s="3"/>
    </row>
    <row r="10" spans="1:5" ht="47.25">
      <c r="A10" s="7" t="s">
        <v>81</v>
      </c>
      <c r="B10" s="7"/>
      <c r="C10" s="7"/>
      <c r="D10" s="7"/>
      <c r="E10" s="3"/>
    </row>
    <row r="11" spans="1:5" ht="15.75">
      <c r="A11" s="3" t="s">
        <v>82</v>
      </c>
      <c r="B11" s="9" t="e">
        <f>SUM(B12:B14)/SUM(B15:B17)*100</f>
        <v>#DIV/0!</v>
      </c>
      <c r="C11" s="9">
        <f>SUM(C12:C14)/SUM(C15:C17)*100</f>
        <v>100</v>
      </c>
      <c r="D11" s="9">
        <f>SUM(D12:D14)/SUM(D15:D17)*100</f>
        <v>100</v>
      </c>
      <c r="E11" s="3" t="s">
        <v>5</v>
      </c>
    </row>
    <row r="12" spans="1:5" ht="47.25">
      <c r="A12" s="11" t="s">
        <v>174</v>
      </c>
      <c r="B12" s="22"/>
      <c r="C12" s="22">
        <v>2</v>
      </c>
      <c r="D12" s="9">
        <f aca="true" t="shared" si="0" ref="D12:D17">SUM(B12:C12)</f>
        <v>2</v>
      </c>
      <c r="E12" s="21"/>
    </row>
    <row r="13" spans="1:5" ht="31.5">
      <c r="A13" s="11" t="s">
        <v>175</v>
      </c>
      <c r="B13" s="22"/>
      <c r="C13" s="22">
        <v>0</v>
      </c>
      <c r="D13" s="9">
        <f t="shared" si="0"/>
        <v>0</v>
      </c>
      <c r="E13" s="21"/>
    </row>
    <row r="14" spans="1:5" ht="31.5">
      <c r="A14" s="11" t="s">
        <v>176</v>
      </c>
      <c r="B14" s="22"/>
      <c r="C14" s="22">
        <v>1</v>
      </c>
      <c r="D14" s="9">
        <f t="shared" si="0"/>
        <v>1</v>
      </c>
      <c r="E14" s="3"/>
    </row>
    <row r="15" spans="1:5" ht="47.25">
      <c r="A15" s="11" t="s">
        <v>177</v>
      </c>
      <c r="B15" s="22"/>
      <c r="C15" s="22">
        <v>2</v>
      </c>
      <c r="D15" s="9">
        <f t="shared" si="0"/>
        <v>2</v>
      </c>
      <c r="E15" s="3"/>
    </row>
    <row r="16" spans="1:5" ht="31.5">
      <c r="A16" s="11" t="s">
        <v>178</v>
      </c>
      <c r="B16" s="22"/>
      <c r="C16" s="22">
        <v>0</v>
      </c>
      <c r="D16" s="9">
        <f t="shared" si="0"/>
        <v>0</v>
      </c>
      <c r="E16" s="3"/>
    </row>
    <row r="17" spans="1:5" ht="31.5">
      <c r="A17" s="11" t="s">
        <v>179</v>
      </c>
      <c r="B17" s="22"/>
      <c r="C17" s="22">
        <v>1</v>
      </c>
      <c r="D17" s="9">
        <f t="shared" si="0"/>
        <v>1</v>
      </c>
      <c r="E17" s="3"/>
    </row>
    <row r="18" spans="1:5" ht="47.25">
      <c r="A18" s="7" t="s">
        <v>83</v>
      </c>
      <c r="B18" s="7"/>
      <c r="C18" s="7"/>
      <c r="D18" s="7"/>
      <c r="E18" s="3"/>
    </row>
    <row r="19" spans="1:5" ht="31.5">
      <c r="A19" s="3" t="s">
        <v>84</v>
      </c>
      <c r="B19" s="9" t="e">
        <f>B20/B12*100</f>
        <v>#DIV/0!</v>
      </c>
      <c r="C19" s="9">
        <f>C20/C12*100</f>
        <v>100</v>
      </c>
      <c r="D19" s="9">
        <f>D20/D12*100</f>
        <v>100</v>
      </c>
      <c r="E19" s="3" t="s">
        <v>5</v>
      </c>
    </row>
    <row r="20" spans="1:5" ht="47.25">
      <c r="A20" s="11" t="s">
        <v>180</v>
      </c>
      <c r="B20" s="22"/>
      <c r="C20" s="22">
        <v>2</v>
      </c>
      <c r="D20" s="9">
        <f>SUM(B20:C20)</f>
        <v>2</v>
      </c>
      <c r="E20" s="3"/>
    </row>
    <row r="21" spans="1:5" ht="31.5">
      <c r="A21" s="3" t="s">
        <v>85</v>
      </c>
      <c r="B21" s="9" t="e">
        <f>B22/B12*100</f>
        <v>#DIV/0!</v>
      </c>
      <c r="C21" s="9">
        <f>C22/C12*100</f>
        <v>100</v>
      </c>
      <c r="D21" s="9">
        <f>D22/D12*100</f>
        <v>100</v>
      </c>
      <c r="E21" s="3" t="s">
        <v>5</v>
      </c>
    </row>
    <row r="22" spans="1:5" ht="47.25">
      <c r="A22" s="11" t="s">
        <v>181</v>
      </c>
      <c r="B22" s="22"/>
      <c r="C22" s="22">
        <v>2</v>
      </c>
      <c r="D22" s="9">
        <f>SUM(B22:C22)</f>
        <v>2</v>
      </c>
      <c r="E22" s="3"/>
    </row>
    <row r="23" spans="1:5" ht="31.5">
      <c r="A23" s="3" t="s">
        <v>86</v>
      </c>
      <c r="B23" s="9" t="e">
        <f>B24/B12*100</f>
        <v>#DIV/0!</v>
      </c>
      <c r="C23" s="9">
        <f>C24/C$12*100</f>
        <v>0</v>
      </c>
      <c r="D23" s="9">
        <f>D24/D$12*100</f>
        <v>0</v>
      </c>
      <c r="E23" s="3" t="s">
        <v>5</v>
      </c>
    </row>
    <row r="24" spans="1:5" ht="47.25">
      <c r="A24" s="11" t="s">
        <v>182</v>
      </c>
      <c r="B24" s="22"/>
      <c r="C24" s="22">
        <v>0</v>
      </c>
      <c r="D24" s="9">
        <f>SUM(B24:C24)</f>
        <v>0</v>
      </c>
      <c r="E24" s="3"/>
    </row>
    <row r="25" spans="1:5" ht="31.5">
      <c r="A25" s="3" t="s">
        <v>87</v>
      </c>
      <c r="B25" s="9" t="e">
        <f>B26/B$12*100</f>
        <v>#DIV/0!</v>
      </c>
      <c r="C25" s="9">
        <f>C26/C$12*100</f>
        <v>0</v>
      </c>
      <c r="D25" s="9">
        <f>D26/D$12*100</f>
        <v>0</v>
      </c>
      <c r="E25" s="3" t="s">
        <v>5</v>
      </c>
    </row>
    <row r="26" spans="1:5" ht="47.25">
      <c r="A26" s="11" t="s">
        <v>183</v>
      </c>
      <c r="B26" s="22"/>
      <c r="C26" s="22">
        <v>0</v>
      </c>
      <c r="D26" s="9">
        <f>SUM(B26:C26)</f>
        <v>0</v>
      </c>
      <c r="E26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123</cp:lastModifiedBy>
  <dcterms:created xsi:type="dcterms:W3CDTF">2014-09-19T04:49:52Z</dcterms:created>
  <dcterms:modified xsi:type="dcterms:W3CDTF">2014-10-29T15:41:31Z</dcterms:modified>
  <cp:category/>
  <cp:version/>
  <cp:contentType/>
  <cp:contentStatus/>
</cp:coreProperties>
</file>